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-120" yWindow="-120" windowWidth="29040" windowHeight="15720"/>
  </bookViews>
  <sheets>
    <sheet name="без учета счетов бюджета" sheetId="1" r:id="rId1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I96" i="1"/>
  <c r="H96"/>
  <c r="G96"/>
  <c r="I38" l="1"/>
  <c r="H38"/>
  <c r="G38"/>
  <c r="G46"/>
  <c r="G45" s="1"/>
  <c r="I105"/>
  <c r="I104" s="1"/>
  <c r="H105"/>
  <c r="H104" s="1"/>
  <c r="G105"/>
  <c r="G104" s="1"/>
  <c r="I119"/>
  <c r="I118" s="1"/>
  <c r="H119"/>
  <c r="H118" s="1"/>
  <c r="G119"/>
  <c r="G118" s="1"/>
  <c r="I127" l="1"/>
  <c r="I126" s="1"/>
  <c r="I125" s="1"/>
  <c r="I124" s="1"/>
  <c r="H127"/>
  <c r="H126" s="1"/>
  <c r="H125" s="1"/>
  <c r="H124" s="1"/>
  <c r="G127"/>
  <c r="G126" s="1"/>
  <c r="G125" s="1"/>
  <c r="G124" s="1"/>
  <c r="I122"/>
  <c r="I121" s="1"/>
  <c r="H122"/>
  <c r="H121" s="1"/>
  <c r="G122"/>
  <c r="G121" s="1"/>
  <c r="I116"/>
  <c r="I115" s="1"/>
  <c r="H116"/>
  <c r="H115" s="1"/>
  <c r="G116"/>
  <c r="G115" s="1"/>
  <c r="I113"/>
  <c r="I112" s="1"/>
  <c r="H113"/>
  <c r="H112" s="1"/>
  <c r="G113"/>
  <c r="G112" s="1"/>
  <c r="I110"/>
  <c r="H110"/>
  <c r="G110"/>
  <c r="I108"/>
  <c r="H108"/>
  <c r="G108"/>
  <c r="I102"/>
  <c r="I101" s="1"/>
  <c r="H102"/>
  <c r="H101" s="1"/>
  <c r="G102"/>
  <c r="G101" s="1"/>
  <c r="I99"/>
  <c r="I98" s="1"/>
  <c r="H99"/>
  <c r="H98" s="1"/>
  <c r="G99"/>
  <c r="G98" s="1"/>
  <c r="I94"/>
  <c r="I93" s="1"/>
  <c r="H94"/>
  <c r="H93" s="1"/>
  <c r="G94"/>
  <c r="G93" s="1"/>
  <c r="I90"/>
  <c r="I89" s="1"/>
  <c r="I88" s="1"/>
  <c r="H90"/>
  <c r="H89" s="1"/>
  <c r="H88" s="1"/>
  <c r="G90"/>
  <c r="G89" s="1"/>
  <c r="G88" s="1"/>
  <c r="I86"/>
  <c r="H86"/>
  <c r="G86"/>
  <c r="I84"/>
  <c r="I83" s="1"/>
  <c r="H84"/>
  <c r="H83" s="1"/>
  <c r="G84"/>
  <c r="G83" s="1"/>
  <c r="I79"/>
  <c r="I78" s="1"/>
  <c r="I77" s="1"/>
  <c r="H79"/>
  <c r="H78" s="1"/>
  <c r="H77" s="1"/>
  <c r="G79"/>
  <c r="G78" s="1"/>
  <c r="G77" s="1"/>
  <c r="I75"/>
  <c r="I74" s="1"/>
  <c r="H75"/>
  <c r="H74" s="1"/>
  <c r="G75"/>
  <c r="G74" s="1"/>
  <c r="I69"/>
  <c r="I68" s="1"/>
  <c r="H69"/>
  <c r="H68" s="1"/>
  <c r="G69"/>
  <c r="G68" s="1"/>
  <c r="I63"/>
  <c r="I62" s="1"/>
  <c r="H63"/>
  <c r="H62" s="1"/>
  <c r="G63"/>
  <c r="G62" s="1"/>
  <c r="I72"/>
  <c r="I71" s="1"/>
  <c r="H72"/>
  <c r="H71" s="1"/>
  <c r="G72"/>
  <c r="G71" s="1"/>
  <c r="I66"/>
  <c r="I65" s="1"/>
  <c r="H66"/>
  <c r="H65" s="1"/>
  <c r="G66"/>
  <c r="G65" s="1"/>
  <c r="I60"/>
  <c r="I59" s="1"/>
  <c r="H60"/>
  <c r="H59" s="1"/>
  <c r="G60"/>
  <c r="G59" s="1"/>
  <c r="I55"/>
  <c r="I54" s="1"/>
  <c r="I53" s="1"/>
  <c r="I52" s="1"/>
  <c r="H55"/>
  <c r="H54" s="1"/>
  <c r="H53" s="1"/>
  <c r="H52" s="1"/>
  <c r="G55"/>
  <c r="G54" s="1"/>
  <c r="G53" s="1"/>
  <c r="G52" s="1"/>
  <c r="I48"/>
  <c r="I47" s="1"/>
  <c r="I46" s="1"/>
  <c r="I45" s="1"/>
  <c r="H48"/>
  <c r="H47" s="1"/>
  <c r="H46" s="1"/>
  <c r="H45" s="1"/>
  <c r="I43"/>
  <c r="H43"/>
  <c r="G43"/>
  <c r="I41"/>
  <c r="H41"/>
  <c r="G41"/>
  <c r="I36"/>
  <c r="I35" s="1"/>
  <c r="H36"/>
  <c r="H35" s="1"/>
  <c r="G36"/>
  <c r="G35" s="1"/>
  <c r="I32"/>
  <c r="I31" s="1"/>
  <c r="I30" s="1"/>
  <c r="H32"/>
  <c r="H31" s="1"/>
  <c r="H30" s="1"/>
  <c r="G32"/>
  <c r="G31" s="1"/>
  <c r="G30" s="1"/>
  <c r="I28"/>
  <c r="I27" s="1"/>
  <c r="H28"/>
  <c r="H27" s="1"/>
  <c r="G28"/>
  <c r="G27" s="1"/>
  <c r="I25"/>
  <c r="H25"/>
  <c r="G25"/>
  <c r="I23"/>
  <c r="H23"/>
  <c r="G23"/>
  <c r="I21"/>
  <c r="H21"/>
  <c r="G21"/>
  <c r="H82" l="1"/>
  <c r="I82"/>
  <c r="H40"/>
  <c r="H34" s="1"/>
  <c r="G82"/>
  <c r="G40"/>
  <c r="G34" s="1"/>
  <c r="G20"/>
  <c r="G19" s="1"/>
  <c r="H20"/>
  <c r="H19" s="1"/>
  <c r="G107"/>
  <c r="G92" s="1"/>
  <c r="I58"/>
  <c r="I57" s="1"/>
  <c r="I20"/>
  <c r="I19" s="1"/>
  <c r="G58"/>
  <c r="G57" s="1"/>
  <c r="I40"/>
  <c r="I34" s="1"/>
  <c r="H107"/>
  <c r="I107"/>
  <c r="I92" s="1"/>
  <c r="H58"/>
  <c r="H57" s="1"/>
  <c r="H92" l="1"/>
  <c r="H81" s="1"/>
  <c r="I81"/>
  <c r="H18"/>
  <c r="G81"/>
  <c r="I18"/>
  <c r="G18"/>
  <c r="I17" l="1"/>
  <c r="I129"/>
  <c r="H129"/>
  <c r="H17"/>
  <c r="G17"/>
  <c r="G129"/>
</calcChain>
</file>

<file path=xl/sharedStrings.xml><?xml version="1.0" encoding="utf-8"?>
<sst xmlns="http://schemas.openxmlformats.org/spreadsheetml/2006/main" count="471" uniqueCount="121">
  <si>
    <t>к решению Собрания депутатов</t>
  </si>
  <si>
    <t xml:space="preserve">Звениговского муниципального района  </t>
  </si>
  <si>
    <t>тыс.рублей</t>
  </si>
  <si>
    <t>Наименование показателя</t>
  </si>
  <si>
    <t>Рз</t>
  </si>
  <si>
    <t>Пз</t>
  </si>
  <si>
    <t>ЦС</t>
  </si>
  <si>
    <t>ВР</t>
  </si>
  <si>
    <t>2024 год</t>
  </si>
  <si>
    <t>2025 год</t>
  </si>
  <si>
    <t>ОБЩЕГОСУДАРСТВЕННЫЕ ВОПРОСЫ</t>
  </si>
  <si>
    <t>01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</si>
  <si>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</si>
  <si>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04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</si>
  <si>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</si>
  <si>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100</t>
  </si>
  <si>
    <t>Расходы на выплаты персоналу государственных (муниципальных) органов</t>
  </si>
  <si>
    <t>120</t>
  </si>
  <si>
    <t>Закупка товаров, работ и услуг для обеспечения государственных (муниципальных) нужд</t>
  </si>
  <si>
    <t>200</t>
  </si>
  <si>
    <t>Иные закупки товаров, работ и услуг для обеспечения государственных (муниципальных) нужд</t>
  </si>
  <si>
    <t>240</t>
  </si>
  <si>
    <t>Иные бюджетные ассигнования</t>
  </si>
  <si>
    <t>800</t>
  </si>
  <si>
    <t>Уплата налогов, сборов и иных платежей</t>
  </si>
  <si>
    <t>850</t>
  </si>
  <si>
    <t>Резервные фонды</t>
  </si>
  <si>
    <t>Резервные средства</t>
  </si>
  <si>
    <t>870</t>
  </si>
  <si>
    <t>Другие общегосударственные вопросы</t>
  </si>
  <si>
    <t>Условно утверждаемые расходы</t>
  </si>
  <si>
    <t>НАЦИОНАЛЬНАЯ БЕЗОПАСНОСТЬ И ПРАВООХРАНИТЕЛЬНАЯ ДЕЯТЕЛЬНОСТЬ</t>
  </si>
  <si>
    <t>03</t>
  </si>
  <si>
    <t>Защита населения и территории от чрезвычайных ситуаций природного и техногенного характера, пожарная безопасность</t>
  </si>
  <si>
    <t>10</t>
  </si>
  <si>
    <t>Осуществление мероприятий в области обеспечения первичных мер пожарной безопасности</t>
  </si>
  <si>
    <t>НАЦИОНАЛЬНАЯ ЭКОНОМИКА</t>
  </si>
  <si>
    <t xml:space="preserve"> Дорожное хозяйство (дорожные фонды)</t>
  </si>
  <si>
    <t>09</t>
  </si>
  <si>
    <t>Осуществление целевых мероприятий в отношении автомобильных дорог общего пользования местного значения</t>
  </si>
  <si>
    <t>Капитальный ремонт и ремонт автомобильных дорог общего пользования местного значения и искусственных сооружений на них</t>
  </si>
  <si>
    <t>Содержание автомобильных дорог общего пользования местного значения и искусственных сооружений на них</t>
  </si>
  <si>
    <t>Другие вопросы в области национальной экономики</t>
  </si>
  <si>
    <t>12</t>
  </si>
  <si>
    <t>ЖИЛИЩНО-КОММУНАЛЬНОЕ ХОЗЯЙСТВО</t>
  </si>
  <si>
    <t>05</t>
  </si>
  <si>
    <t>Жилищное хозяйство</t>
  </si>
  <si>
    <t>Взносы на капитальный ремонт общего имущества в многоквартирных домах собственником жилого помещения многоквартирного дома</t>
  </si>
  <si>
    <t>Прочая закупка товаров,работ и услуг</t>
  </si>
  <si>
    <t>Коммунальное хозяйство</t>
  </si>
  <si>
    <t>02</t>
  </si>
  <si>
    <t>Благоустройство</t>
  </si>
  <si>
    <t>Исполнение судебных актов Российской федерации и мировых соглашений по возмещению причиненного вреда</t>
  </si>
  <si>
    <t>Озеленение территорий</t>
  </si>
  <si>
    <t>Организация ритуальных услуг и содержание мест захоронение</t>
  </si>
  <si>
    <t>Прочие мероприятия по благоустройству территории поселения</t>
  </si>
  <si>
    <t>9990029370</t>
  </si>
  <si>
    <t>Исполнение судебных актов</t>
  </si>
  <si>
    <t>830</t>
  </si>
  <si>
    <t>Реализация программ формирования современной городской среды (доля финансового участия заинтересованных лиц)</t>
  </si>
  <si>
    <t>Реализация  программ формирования современной городской среды</t>
  </si>
  <si>
    <t>СОЦИАЛЬНАЯ ПОЛИТИКА</t>
  </si>
  <si>
    <t>Пенсионное обеспечение</t>
  </si>
  <si>
    <t>Социальное обеспечение и иные выплаты населению</t>
  </si>
  <si>
    <t>300</t>
  </si>
  <si>
    <t>Публичные нормативные социальные выплаты гражданам</t>
  </si>
  <si>
    <t>310</t>
  </si>
  <si>
    <t>ВСЕГО РАСХОДОВ:</t>
  </si>
  <si>
    <t>Создание комфортной городской среды в малых городах и исторических поселениях - победителях Всероссийского конкурса лучших проектов создания комфортной городской среды</t>
  </si>
  <si>
    <t>Республики Марий Эл на 2024 год</t>
  </si>
  <si>
    <t>и на плановый период 2025 и 2026 годов»</t>
  </si>
  <si>
    <t xml:space="preserve">от   декабря 2023 года №  </t>
  </si>
  <si>
    <t>2026 год</t>
  </si>
  <si>
    <t>А140726530</t>
  </si>
  <si>
    <t>Центральный аппарат</t>
  </si>
  <si>
    <t>Глава местной администрации(исполнительно-распорядительного органа муниципального образования)</t>
  </si>
  <si>
    <t>Резервные фонды местных администраций</t>
  </si>
  <si>
    <t>Содержание имущества казны</t>
  </si>
  <si>
    <t>Выполнение других обязательств органов местного самоуправления</t>
  </si>
  <si>
    <t>Формирование системы документов территориального планирования</t>
  </si>
  <si>
    <t>Снос аварийного жилищного фонда</t>
  </si>
  <si>
    <t>Мероприятия в области коммунального хозяйства</t>
  </si>
  <si>
    <t>Организация освещение улиц в населенных пунктах поселения</t>
  </si>
  <si>
    <t>Организация сбора и вывоза бытовых отходов и мусора</t>
  </si>
  <si>
    <t xml:space="preserve">Пенсии за выслугу лет лицам, замещавшим должности муниципальной службы </t>
  </si>
  <si>
    <t>С140626080</t>
  </si>
  <si>
    <t>С12F255550</t>
  </si>
  <si>
    <t>С12F254240</t>
  </si>
  <si>
    <t>С11F255550</t>
  </si>
  <si>
    <t>С11F225550</t>
  </si>
  <si>
    <t>С140526820</t>
  </si>
  <si>
    <t>С140526830</t>
  </si>
  <si>
    <t>НЕПРОГРАММНЫЕ РАСХОДЫ</t>
  </si>
  <si>
    <t>С140626110</t>
  </si>
  <si>
    <t>Вед</t>
  </si>
  <si>
    <t xml:space="preserve"> Звениговского муниципального района Республики Марий Эл</t>
  </si>
  <si>
    <t xml:space="preserve"> на 2024 год на плановый период 2025-2026 годов</t>
  </si>
  <si>
    <t>ПРИЛОЖЕНИЕ № 4</t>
  </si>
  <si>
    <t>«О бюджете Кокшайского сельского поселения</t>
  </si>
  <si>
    <t>Ведомственная структура расходов бюджета Кокшайского сельского поселения</t>
  </si>
  <si>
    <t>Г140626020</t>
  </si>
  <si>
    <t>Г140626030</t>
  </si>
  <si>
    <t>Г140626080</t>
  </si>
  <si>
    <t>Г140426600</t>
  </si>
  <si>
    <t>Г140426700</t>
  </si>
  <si>
    <t>Г140426701</t>
  </si>
  <si>
    <t>Г140426710</t>
  </si>
  <si>
    <t>Г140426711</t>
  </si>
  <si>
    <t>Г140426730</t>
  </si>
  <si>
    <t>Г140726500</t>
  </si>
  <si>
    <t>Г140726520</t>
  </si>
  <si>
    <t>Г140526800</t>
  </si>
  <si>
    <t>Г140526810</t>
  </si>
  <si>
    <t>Г140526820</t>
  </si>
  <si>
    <t>Г101012010</t>
  </si>
  <si>
    <t>Г140626110</t>
  </si>
  <si>
    <t>КОКШАЙСКАЯ СЕЛЬСКАЯ  АДМИНИСТРАЦИЯ ЗВЕНИГОВСКОГО МУНИЦИПАЛЬНОГО РАЙОНА РЕСПУБЛИКИ МАРИЙ ЭЛ</t>
  </si>
  <si>
    <t>Г140626050</t>
  </si>
  <si>
    <t>Г3101S0250</t>
  </si>
  <si>
    <t>Г140626070</t>
  </si>
  <si>
    <t>Г140526850</t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</si>
</sst>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0.0"/>
  </numFmts>
  <fonts count="9">
    <font>
      <sz val="11"/>
      <name val="Calibri"/>
    </font>
    <font>
      <sz val="11"/>
      <name val="Calibri"/>
      <scheme val="minor"/>
    </font>
    <font>
      <sz val="14"/>
      <name val="Times New Roman"/>
    </font>
    <font>
      <b/>
      <sz val="12"/>
      <name val="Arial Cyr"/>
    </font>
    <font>
      <sz val="14"/>
      <color rgb="FF000000"/>
      <name val="Times New Roman"/>
    </font>
    <font>
      <sz val="10"/>
      <color rgb="FF000000"/>
      <name val="Arial Cyr"/>
    </font>
    <font>
      <sz val="14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14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theme="0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7">
    <xf numFmtId="0" fontId="1" fillId="0" borderId="0" xfId="0" applyFont="1"/>
    <xf numFmtId="0" fontId="2" fillId="2" borderId="0" xfId="0" applyFont="1" applyFill="1" applyAlignment="1">
      <alignment horizontal="right" vertical="center"/>
    </xf>
    <xf numFmtId="0" fontId="3" fillId="2" borderId="0" xfId="0" applyFont="1" applyFill="1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1" fontId="4" fillId="0" borderId="0" xfId="0" applyNumberFormat="1" applyFont="1" applyAlignment="1">
      <alignment horizontal="center" vertical="center" shrinkToFit="1"/>
    </xf>
    <xf numFmtId="164" fontId="4" fillId="3" borderId="0" xfId="0" applyNumberFormat="1" applyFont="1" applyFill="1" applyAlignment="1">
      <alignment horizontal="right" vertical="center" shrinkToFit="1"/>
    </xf>
    <xf numFmtId="0" fontId="4" fillId="0" borderId="0" xfId="0" applyFont="1" applyAlignment="1">
      <alignment horizontal="justify" vertical="center" wrapText="1"/>
    </xf>
    <xf numFmtId="49" fontId="2" fillId="2" borderId="0" xfId="0" applyNumberFormat="1" applyFont="1" applyFill="1" applyAlignment="1">
      <alignment horizontal="center" vertical="center" shrinkToFit="1"/>
    </xf>
    <xf numFmtId="0" fontId="2" fillId="0" borderId="0" xfId="0" applyFont="1" applyAlignment="1">
      <alignment horizontal="justify" vertical="top" wrapText="1"/>
    </xf>
    <xf numFmtId="0" fontId="4" fillId="0" borderId="0" xfId="0" applyFont="1"/>
    <xf numFmtId="0" fontId="5" fillId="0" borderId="0" xfId="0" applyFont="1"/>
    <xf numFmtId="0" fontId="6" fillId="0" borderId="0" xfId="0" applyFont="1" applyAlignment="1">
      <alignment horizontal="left" vertical="center" wrapText="1"/>
    </xf>
    <xf numFmtId="1" fontId="4" fillId="4" borderId="0" xfId="0" applyNumberFormat="1" applyFont="1" applyFill="1" applyAlignment="1">
      <alignment horizontal="center" vertical="center" shrinkToFit="1"/>
    </xf>
    <xf numFmtId="0" fontId="4" fillId="5" borderId="0" xfId="0" applyFont="1" applyFill="1" applyAlignment="1">
      <alignment horizontal="justify" vertical="center" wrapText="1"/>
    </xf>
    <xf numFmtId="49" fontId="2" fillId="5" borderId="0" xfId="0" applyNumberFormat="1" applyFont="1" applyFill="1" applyAlignment="1">
      <alignment horizontal="center" vertical="center" shrinkToFit="1"/>
    </xf>
    <xf numFmtId="1" fontId="4" fillId="5" borderId="0" xfId="0" applyNumberFormat="1" applyFont="1" applyFill="1" applyAlignment="1">
      <alignment horizontal="center" vertical="center" shrinkToFit="1"/>
    </xf>
    <xf numFmtId="164" fontId="4" fillId="5" borderId="0" xfId="0" applyNumberFormat="1" applyFont="1" applyFill="1" applyAlignment="1">
      <alignment horizontal="right" vertical="center" shrinkToFit="1"/>
    </xf>
    <xf numFmtId="165" fontId="2" fillId="5" borderId="0" xfId="0" applyNumberFormat="1" applyFont="1" applyFill="1" applyAlignment="1">
      <alignment horizontal="right" vertical="center"/>
    </xf>
    <xf numFmtId="49" fontId="4" fillId="5" borderId="0" xfId="0" applyNumberFormat="1" applyFont="1" applyFill="1" applyAlignment="1">
      <alignment horizontal="center" vertical="center" wrapText="1"/>
    </xf>
    <xf numFmtId="164" fontId="4" fillId="5" borderId="0" xfId="0" applyNumberFormat="1" applyFont="1" applyFill="1" applyAlignment="1">
      <alignment vertical="center" shrinkToFit="1"/>
    </xf>
    <xf numFmtId="4" fontId="4" fillId="5" borderId="0" xfId="0" applyNumberFormat="1" applyFont="1" applyFill="1" applyAlignment="1">
      <alignment vertical="center" shrinkToFit="1"/>
    </xf>
    <xf numFmtId="0" fontId="4" fillId="5" borderId="0" xfId="0" applyFont="1" applyFill="1" applyAlignment="1">
      <alignment horizontal="left" vertical="center" wrapText="1"/>
    </xf>
    <xf numFmtId="49" fontId="4" fillId="5" borderId="0" xfId="0" applyNumberFormat="1" applyFont="1" applyFill="1" applyAlignment="1">
      <alignment horizontal="justify" vertical="center" wrapText="1"/>
    </xf>
    <xf numFmtId="4" fontId="4" fillId="5" borderId="0" xfId="0" applyNumberFormat="1" applyFont="1" applyFill="1" applyAlignment="1">
      <alignment horizontal="right" vertical="center" shrinkToFit="1"/>
    </xf>
    <xf numFmtId="0" fontId="4" fillId="0" borderId="0" xfId="0" applyFont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7" fillId="0" borderId="0" xfId="0" applyFont="1" applyAlignment="1">
      <alignment horizontal="left" vertical="center" wrapText="1"/>
    </xf>
    <xf numFmtId="0" fontId="4" fillId="5" borderId="0" xfId="0" applyFont="1" applyFill="1" applyAlignment="1">
      <alignment horizontal="center" vertical="center" wrapText="1"/>
    </xf>
    <xf numFmtId="0" fontId="8" fillId="0" borderId="0" xfId="0" applyFont="1" applyAlignment="1">
      <alignment horizontal="center" vertical="top"/>
    </xf>
    <xf numFmtId="0" fontId="8" fillId="0" borderId="0" xfId="0" applyFont="1" applyAlignment="1">
      <alignment horizontal="center" vertical="top" wrapText="1"/>
    </xf>
    <xf numFmtId="0" fontId="2" fillId="2" borderId="0" xfId="0" applyFont="1" applyFill="1" applyAlignment="1">
      <alignment horizontal="right"/>
    </xf>
    <xf numFmtId="0" fontId="2" fillId="2" borderId="0" xfId="0" applyFont="1" applyFill="1" applyAlignment="1">
      <alignment horizontal="right" vertical="center"/>
    </xf>
    <xf numFmtId="0" fontId="2" fillId="2" borderId="0" xfId="0" applyFont="1" applyFill="1" applyAlignment="1">
      <alignment horizontal="center" vertical="top"/>
    </xf>
    <xf numFmtId="0" fontId="5" fillId="0" borderId="0" xfId="0" applyFont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</a:gradFill>
      </a:fillStyleLst>
      <a:lnStyleLst>
        <a:ln w="9525">
          <a:solidFill>
            <a:schemeClr val="phClr">
              <a:shade val="95000"/>
              <a:satMod val="105000"/>
            </a:schemeClr>
          </a:solidFill>
          <a:prstDash val="solid"/>
        </a:ln>
        <a:ln w="25400">
          <a:solidFill>
            <a:schemeClr val="phClr"/>
          </a:solidFill>
          <a:prstDash val="solid"/>
        </a:ln>
        <a:ln w="3810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31"/>
  <sheetViews>
    <sheetView tabSelected="1" topLeftCell="A107" workbookViewId="0">
      <selection activeCell="E140" sqref="E140"/>
    </sheetView>
  </sheetViews>
  <sheetFormatPr defaultColWidth="9.140625" defaultRowHeight="15" outlineLevelRow="4"/>
  <cols>
    <col min="1" max="1" width="56.5703125" customWidth="1"/>
    <col min="2" max="2" width="9.7109375" customWidth="1"/>
    <col min="3" max="3" width="8.5703125" customWidth="1"/>
    <col min="4" max="4" width="8.42578125" customWidth="1"/>
    <col min="5" max="5" width="17.140625" customWidth="1"/>
    <col min="6" max="6" width="10.42578125" customWidth="1"/>
    <col min="7" max="7" width="16.5703125" customWidth="1"/>
    <col min="8" max="8" width="13.140625" customWidth="1"/>
    <col min="9" max="9" width="12.28515625" customWidth="1"/>
    <col min="10" max="10" width="9.140625" bestFit="1" customWidth="1"/>
  </cols>
  <sheetData>
    <row r="1" spans="1:9" ht="18.75">
      <c r="A1" s="33" t="s">
        <v>97</v>
      </c>
      <c r="B1" s="33"/>
      <c r="C1" s="33"/>
      <c r="D1" s="33"/>
      <c r="E1" s="33"/>
      <c r="F1" s="33"/>
      <c r="G1" s="33"/>
      <c r="H1" s="33"/>
      <c r="I1" s="33"/>
    </row>
    <row r="2" spans="1:9" ht="18.75">
      <c r="A2" s="33" t="s">
        <v>0</v>
      </c>
      <c r="B2" s="33"/>
      <c r="C2" s="33"/>
      <c r="D2" s="33"/>
      <c r="E2" s="33"/>
      <c r="F2" s="33"/>
      <c r="G2" s="33"/>
      <c r="H2" s="33"/>
      <c r="I2" s="33"/>
    </row>
    <row r="3" spans="1:9" ht="18.75">
      <c r="A3" s="33" t="s">
        <v>98</v>
      </c>
      <c r="B3" s="33"/>
      <c r="C3" s="33"/>
      <c r="D3" s="33"/>
      <c r="E3" s="33"/>
      <c r="F3" s="33"/>
      <c r="G3" s="33"/>
      <c r="H3" s="33"/>
      <c r="I3" s="33"/>
    </row>
    <row r="4" spans="1:9" ht="18.75">
      <c r="A4" s="33" t="s">
        <v>1</v>
      </c>
      <c r="B4" s="33"/>
      <c r="C4" s="33"/>
      <c r="D4" s="33"/>
      <c r="E4" s="33"/>
      <c r="F4" s="33"/>
      <c r="G4" s="33"/>
      <c r="H4" s="33"/>
      <c r="I4" s="33"/>
    </row>
    <row r="5" spans="1:9" ht="18.75">
      <c r="A5" s="34" t="s">
        <v>69</v>
      </c>
      <c r="B5" s="34"/>
      <c r="C5" s="34"/>
      <c r="D5" s="34"/>
      <c r="E5" s="34"/>
      <c r="F5" s="34"/>
      <c r="G5" s="34"/>
      <c r="H5" s="34"/>
      <c r="I5" s="34"/>
    </row>
    <row r="6" spans="1:9" ht="18.75">
      <c r="A6" s="1"/>
      <c r="B6" s="1"/>
      <c r="C6" s="34" t="s">
        <v>70</v>
      </c>
      <c r="D6" s="34"/>
      <c r="E6" s="34"/>
      <c r="F6" s="34"/>
      <c r="G6" s="34"/>
      <c r="H6" s="34"/>
      <c r="I6" s="34"/>
    </row>
    <row r="7" spans="1:9" ht="18.75">
      <c r="A7" s="33" t="s">
        <v>71</v>
      </c>
      <c r="B7" s="33"/>
      <c r="C7" s="33"/>
      <c r="D7" s="33"/>
      <c r="E7" s="33"/>
      <c r="F7" s="33"/>
      <c r="G7" s="33"/>
      <c r="H7" s="33"/>
      <c r="I7" s="33"/>
    </row>
    <row r="8" spans="1:9" ht="15.75">
      <c r="A8" s="2"/>
      <c r="B8" s="2"/>
      <c r="C8" s="2"/>
      <c r="D8" s="2"/>
      <c r="E8" s="2"/>
      <c r="F8" s="2"/>
      <c r="G8" s="2"/>
    </row>
    <row r="9" spans="1:9" ht="18.75">
      <c r="A9" s="31" t="s">
        <v>99</v>
      </c>
      <c r="B9" s="31"/>
      <c r="C9" s="31"/>
      <c r="D9" s="31"/>
      <c r="E9" s="31"/>
      <c r="F9" s="31"/>
      <c r="G9" s="31"/>
      <c r="H9" s="31"/>
      <c r="I9" s="31"/>
    </row>
    <row r="10" spans="1:9" ht="20.25" customHeight="1">
      <c r="A10" s="32" t="s">
        <v>95</v>
      </c>
      <c r="B10" s="32"/>
      <c r="C10" s="32"/>
      <c r="D10" s="32"/>
      <c r="E10" s="32"/>
      <c r="F10" s="32"/>
      <c r="G10" s="32"/>
      <c r="H10" s="32"/>
      <c r="I10" s="32"/>
    </row>
    <row r="11" spans="1:9" ht="20.25" customHeight="1">
      <c r="A11" s="31" t="s">
        <v>96</v>
      </c>
      <c r="B11" s="31"/>
      <c r="C11" s="31"/>
      <c r="D11" s="31"/>
      <c r="E11" s="31"/>
      <c r="F11" s="31"/>
      <c r="G11" s="31"/>
      <c r="H11" s="31"/>
      <c r="I11" s="31"/>
    </row>
    <row r="12" spans="1:9" ht="2.25" customHeight="1">
      <c r="A12" s="35"/>
      <c r="B12" s="35"/>
      <c r="C12" s="35"/>
      <c r="D12" s="35"/>
      <c r="E12" s="35"/>
      <c r="F12" s="35"/>
      <c r="G12" s="35"/>
      <c r="H12" s="35"/>
      <c r="I12" s="35"/>
    </row>
    <row r="13" spans="1:9" ht="21.75" hidden="1" customHeight="1">
      <c r="A13" s="35"/>
      <c r="B13" s="35"/>
      <c r="C13" s="35"/>
      <c r="D13" s="35"/>
      <c r="E13" s="35"/>
      <c r="F13" s="35"/>
      <c r="G13" s="35"/>
      <c r="H13" s="35"/>
      <c r="I13" s="35"/>
    </row>
    <row r="14" spans="1:9" ht="21.75" hidden="1" customHeight="1">
      <c r="A14" s="35"/>
      <c r="B14" s="35"/>
      <c r="C14" s="35"/>
      <c r="D14" s="35"/>
      <c r="E14" s="35"/>
      <c r="F14" s="35"/>
      <c r="G14" s="35"/>
      <c r="H14" s="35"/>
      <c r="I14" s="35"/>
    </row>
    <row r="15" spans="1:9" ht="20.25" customHeight="1">
      <c r="A15" s="33" t="s">
        <v>2</v>
      </c>
      <c r="B15" s="33"/>
      <c r="C15" s="33"/>
      <c r="D15" s="33"/>
      <c r="E15" s="33"/>
      <c r="F15" s="33"/>
      <c r="G15" s="33"/>
      <c r="H15" s="33"/>
      <c r="I15" s="33"/>
    </row>
    <row r="16" spans="1:9" ht="26.45" customHeight="1">
      <c r="A16" s="3" t="s">
        <v>3</v>
      </c>
      <c r="B16" s="3" t="s">
        <v>94</v>
      </c>
      <c r="C16" s="4" t="s">
        <v>4</v>
      </c>
      <c r="D16" s="4" t="s">
        <v>5</v>
      </c>
      <c r="E16" s="4" t="s">
        <v>6</v>
      </c>
      <c r="F16" s="4" t="s">
        <v>7</v>
      </c>
      <c r="G16" s="5" t="s">
        <v>8</v>
      </c>
      <c r="H16" s="6" t="s">
        <v>9</v>
      </c>
      <c r="I16" s="6" t="s">
        <v>72</v>
      </c>
    </row>
    <row r="17" spans="1:9" ht="55.5" customHeight="1">
      <c r="A17" s="29" t="s">
        <v>116</v>
      </c>
      <c r="B17" s="27">
        <v>904</v>
      </c>
      <c r="C17" s="28"/>
      <c r="D17" s="28"/>
      <c r="E17" s="28"/>
      <c r="F17" s="28"/>
      <c r="G17" s="8">
        <f>G18+G57+G81+G124+G45</f>
        <v>7438.924</v>
      </c>
      <c r="H17" s="8">
        <f>H18+H57+H81+H124</f>
        <v>6066.2539999999999</v>
      </c>
      <c r="I17" s="8">
        <f>I18+I57+I81+I124</f>
        <v>6243.3769999999995</v>
      </c>
    </row>
    <row r="18" spans="1:9" ht="24.75" hidden="1" customHeight="1">
      <c r="A18" s="24" t="s">
        <v>10</v>
      </c>
      <c r="B18" s="30">
        <v>904</v>
      </c>
      <c r="C18" s="21" t="s">
        <v>11</v>
      </c>
      <c r="D18" s="18"/>
      <c r="E18" s="18"/>
      <c r="F18" s="18"/>
      <c r="G18" s="19">
        <f>G19+G30+G34</f>
        <v>3709.3629999999998</v>
      </c>
      <c r="H18" s="19">
        <f>H19+H30+H34</f>
        <v>3812.2</v>
      </c>
      <c r="I18" s="19">
        <f>I19+I30+I34</f>
        <v>3952.2</v>
      </c>
    </row>
    <row r="19" spans="1:9" ht="89.45" customHeight="1" outlineLevel="1">
      <c r="A19" s="16" t="s">
        <v>12</v>
      </c>
      <c r="B19" s="30">
        <v>904</v>
      </c>
      <c r="C19" s="21" t="s">
        <v>11</v>
      </c>
      <c r="D19" s="17" t="s">
        <v>13</v>
      </c>
      <c r="E19" s="18"/>
      <c r="F19" s="18"/>
      <c r="G19" s="19">
        <f>G20+G27</f>
        <v>3534.3629999999998</v>
      </c>
      <c r="H19" s="19">
        <f>H20+H27</f>
        <v>3505.2</v>
      </c>
      <c r="I19" s="19">
        <f>I20+I27</f>
        <v>3505.2</v>
      </c>
    </row>
    <row r="20" spans="1:9" ht="18.75" outlineLevel="2">
      <c r="A20" s="25" t="s">
        <v>74</v>
      </c>
      <c r="B20" s="30">
        <v>904</v>
      </c>
      <c r="C20" s="21" t="s">
        <v>11</v>
      </c>
      <c r="D20" s="17" t="s">
        <v>13</v>
      </c>
      <c r="E20" s="18" t="s">
        <v>100</v>
      </c>
      <c r="F20" s="18"/>
      <c r="G20" s="19">
        <f>G21+G23+G25</f>
        <v>2791.3629999999998</v>
      </c>
      <c r="H20" s="19">
        <f>H21+H23+H25</f>
        <v>2762.2</v>
      </c>
      <c r="I20" s="19">
        <f>I21+I23+I25</f>
        <v>2762.2</v>
      </c>
    </row>
    <row r="21" spans="1:9" ht="123.75" customHeight="1" outlineLevel="3">
      <c r="A21" s="16" t="s">
        <v>14</v>
      </c>
      <c r="B21" s="30">
        <v>904</v>
      </c>
      <c r="C21" s="21" t="s">
        <v>11</v>
      </c>
      <c r="D21" s="17" t="s">
        <v>13</v>
      </c>
      <c r="E21" s="18" t="s">
        <v>100</v>
      </c>
      <c r="F21" s="18" t="s">
        <v>15</v>
      </c>
      <c r="G21" s="19">
        <f>G22</f>
        <v>2193</v>
      </c>
      <c r="H21" s="19">
        <f>H22</f>
        <v>2193</v>
      </c>
      <c r="I21" s="19">
        <f>I22</f>
        <v>2193</v>
      </c>
    </row>
    <row r="22" spans="1:9" ht="49.7" customHeight="1" outlineLevel="4">
      <c r="A22" s="16" t="s">
        <v>16</v>
      </c>
      <c r="B22" s="30">
        <v>904</v>
      </c>
      <c r="C22" s="21" t="s">
        <v>11</v>
      </c>
      <c r="D22" s="17" t="s">
        <v>13</v>
      </c>
      <c r="E22" s="18" t="s">
        <v>100</v>
      </c>
      <c r="F22" s="18" t="s">
        <v>17</v>
      </c>
      <c r="G22" s="19">
        <v>2193</v>
      </c>
      <c r="H22" s="26">
        <v>2193</v>
      </c>
      <c r="I22" s="26">
        <v>2193</v>
      </c>
    </row>
    <row r="23" spans="1:9" ht="56.25" outlineLevel="3">
      <c r="A23" s="16" t="s">
        <v>18</v>
      </c>
      <c r="B23" s="30">
        <v>904</v>
      </c>
      <c r="C23" s="21" t="s">
        <v>11</v>
      </c>
      <c r="D23" s="17" t="s">
        <v>13</v>
      </c>
      <c r="E23" s="18" t="s">
        <v>100</v>
      </c>
      <c r="F23" s="18" t="s">
        <v>19</v>
      </c>
      <c r="G23" s="19">
        <f>G24</f>
        <v>596.16300000000001</v>
      </c>
      <c r="H23" s="19">
        <f>H24</f>
        <v>567</v>
      </c>
      <c r="I23" s="19">
        <f>I24</f>
        <v>567</v>
      </c>
    </row>
    <row r="24" spans="1:9" ht="61.5" customHeight="1" outlineLevel="4">
      <c r="A24" s="16" t="s">
        <v>20</v>
      </c>
      <c r="B24" s="30">
        <v>904</v>
      </c>
      <c r="C24" s="21" t="s">
        <v>11</v>
      </c>
      <c r="D24" s="17" t="s">
        <v>13</v>
      </c>
      <c r="E24" s="18" t="s">
        <v>100</v>
      </c>
      <c r="F24" s="18" t="s">
        <v>21</v>
      </c>
      <c r="G24" s="19">
        <v>596.16300000000001</v>
      </c>
      <c r="H24" s="19">
        <v>567</v>
      </c>
      <c r="I24" s="19">
        <v>567</v>
      </c>
    </row>
    <row r="25" spans="1:9" ht="27" customHeight="1" outlineLevel="3">
      <c r="A25" s="16" t="s">
        <v>22</v>
      </c>
      <c r="B25" s="30">
        <v>904</v>
      </c>
      <c r="C25" s="21" t="s">
        <v>11</v>
      </c>
      <c r="D25" s="17" t="s">
        <v>13</v>
      </c>
      <c r="E25" s="18" t="s">
        <v>100</v>
      </c>
      <c r="F25" s="18" t="s">
        <v>23</v>
      </c>
      <c r="G25" s="19">
        <f>G26</f>
        <v>2.2000000000000002</v>
      </c>
      <c r="H25" s="19">
        <f>H26</f>
        <v>2.2000000000000002</v>
      </c>
      <c r="I25" s="19">
        <f>I26</f>
        <v>2.2000000000000002</v>
      </c>
    </row>
    <row r="26" spans="1:9" ht="35.450000000000003" customHeight="1" outlineLevel="4">
      <c r="A26" s="16" t="s">
        <v>24</v>
      </c>
      <c r="B26" s="30">
        <v>904</v>
      </c>
      <c r="C26" s="21" t="s">
        <v>11</v>
      </c>
      <c r="D26" s="17" t="s">
        <v>13</v>
      </c>
      <c r="E26" s="18" t="s">
        <v>100</v>
      </c>
      <c r="F26" s="18" t="s">
        <v>25</v>
      </c>
      <c r="G26" s="19">
        <v>2.2000000000000002</v>
      </c>
      <c r="H26" s="19">
        <v>2.2000000000000002</v>
      </c>
      <c r="I26" s="19">
        <v>2.2000000000000002</v>
      </c>
    </row>
    <row r="27" spans="1:9" ht="58.5" customHeight="1" outlineLevel="2">
      <c r="A27" s="16" t="s">
        <v>75</v>
      </c>
      <c r="B27" s="30">
        <v>904</v>
      </c>
      <c r="C27" s="21" t="s">
        <v>11</v>
      </c>
      <c r="D27" s="17" t="s">
        <v>13</v>
      </c>
      <c r="E27" s="18" t="s">
        <v>101</v>
      </c>
      <c r="F27" s="18"/>
      <c r="G27" s="19">
        <f t="shared" ref="G27:I28" si="0">G28</f>
        <v>743</v>
      </c>
      <c r="H27" s="19">
        <f t="shared" si="0"/>
        <v>743</v>
      </c>
      <c r="I27" s="19">
        <f t="shared" si="0"/>
        <v>743</v>
      </c>
    </row>
    <row r="28" spans="1:9" ht="124.5" customHeight="1" outlineLevel="3">
      <c r="A28" s="16" t="s">
        <v>14</v>
      </c>
      <c r="B28" s="30">
        <v>904</v>
      </c>
      <c r="C28" s="21" t="s">
        <v>11</v>
      </c>
      <c r="D28" s="17" t="s">
        <v>13</v>
      </c>
      <c r="E28" s="18" t="s">
        <v>101</v>
      </c>
      <c r="F28" s="18" t="s">
        <v>15</v>
      </c>
      <c r="G28" s="19">
        <f t="shared" si="0"/>
        <v>743</v>
      </c>
      <c r="H28" s="19">
        <f t="shared" si="0"/>
        <v>743</v>
      </c>
      <c r="I28" s="19">
        <f t="shared" si="0"/>
        <v>743</v>
      </c>
    </row>
    <row r="29" spans="1:9" ht="51" customHeight="1" outlineLevel="4">
      <c r="A29" s="16" t="s">
        <v>16</v>
      </c>
      <c r="B29" s="30">
        <v>904</v>
      </c>
      <c r="C29" s="21" t="s">
        <v>11</v>
      </c>
      <c r="D29" s="17" t="s">
        <v>13</v>
      </c>
      <c r="E29" s="18" t="s">
        <v>101</v>
      </c>
      <c r="F29" s="18" t="s">
        <v>17</v>
      </c>
      <c r="G29" s="19">
        <v>743</v>
      </c>
      <c r="H29" s="19">
        <v>743</v>
      </c>
      <c r="I29" s="19">
        <v>743</v>
      </c>
    </row>
    <row r="30" spans="1:9" ht="23.25" customHeight="1" outlineLevel="1">
      <c r="A30" s="16" t="s">
        <v>26</v>
      </c>
      <c r="B30" s="30">
        <v>904</v>
      </c>
      <c r="C30" s="21" t="s">
        <v>11</v>
      </c>
      <c r="D30" s="18">
        <v>11</v>
      </c>
      <c r="E30" s="18"/>
      <c r="F30" s="18"/>
      <c r="G30" s="19">
        <f t="shared" ref="G30:I32" si="1">G31</f>
        <v>10</v>
      </c>
      <c r="H30" s="19">
        <f t="shared" si="1"/>
        <v>10</v>
      </c>
      <c r="I30" s="19">
        <f t="shared" si="1"/>
        <v>10</v>
      </c>
    </row>
    <row r="31" spans="1:9" ht="36" customHeight="1" outlineLevel="2">
      <c r="A31" s="16" t="s">
        <v>76</v>
      </c>
      <c r="B31" s="30">
        <v>904</v>
      </c>
      <c r="C31" s="21" t="s">
        <v>11</v>
      </c>
      <c r="D31" s="18">
        <v>11</v>
      </c>
      <c r="E31" s="18" t="s">
        <v>117</v>
      </c>
      <c r="F31" s="18"/>
      <c r="G31" s="19">
        <f t="shared" si="1"/>
        <v>10</v>
      </c>
      <c r="H31" s="19">
        <f t="shared" si="1"/>
        <v>10</v>
      </c>
      <c r="I31" s="19">
        <f t="shared" si="1"/>
        <v>10</v>
      </c>
    </row>
    <row r="32" spans="1:9" ht="24.75" customHeight="1" outlineLevel="3">
      <c r="A32" s="16" t="s">
        <v>22</v>
      </c>
      <c r="B32" s="30">
        <v>904</v>
      </c>
      <c r="C32" s="21" t="s">
        <v>11</v>
      </c>
      <c r="D32" s="18">
        <v>11</v>
      </c>
      <c r="E32" s="18" t="s">
        <v>117</v>
      </c>
      <c r="F32" s="18" t="s">
        <v>23</v>
      </c>
      <c r="G32" s="19">
        <f t="shared" si="1"/>
        <v>10</v>
      </c>
      <c r="H32" s="19">
        <f t="shared" si="1"/>
        <v>10</v>
      </c>
      <c r="I32" s="19">
        <f t="shared" si="1"/>
        <v>10</v>
      </c>
    </row>
    <row r="33" spans="1:9" ht="23.25" customHeight="1" outlineLevel="4">
      <c r="A33" s="16" t="s">
        <v>27</v>
      </c>
      <c r="B33" s="30">
        <v>904</v>
      </c>
      <c r="C33" s="21" t="s">
        <v>11</v>
      </c>
      <c r="D33" s="18">
        <v>11</v>
      </c>
      <c r="E33" s="18" t="s">
        <v>117</v>
      </c>
      <c r="F33" s="18" t="s">
        <v>28</v>
      </c>
      <c r="G33" s="19">
        <v>10</v>
      </c>
      <c r="H33" s="19">
        <v>10</v>
      </c>
      <c r="I33" s="19">
        <v>10</v>
      </c>
    </row>
    <row r="34" spans="1:9" ht="30.75" customHeight="1" outlineLevel="1">
      <c r="A34" s="16" t="s">
        <v>29</v>
      </c>
      <c r="B34" s="30">
        <v>904</v>
      </c>
      <c r="C34" s="21" t="s">
        <v>11</v>
      </c>
      <c r="D34" s="18">
        <v>13</v>
      </c>
      <c r="E34" s="18"/>
      <c r="F34" s="18"/>
      <c r="G34" s="19">
        <f>G35+G40+G45</f>
        <v>165</v>
      </c>
      <c r="H34" s="19">
        <f t="shared" ref="H34:I34" si="2">H35+H40+H45</f>
        <v>297</v>
      </c>
      <c r="I34" s="19">
        <f t="shared" si="2"/>
        <v>437</v>
      </c>
    </row>
    <row r="35" spans="1:9" ht="17.25" customHeight="1" outlineLevel="2">
      <c r="A35" s="16" t="s">
        <v>77</v>
      </c>
      <c r="B35" s="30">
        <v>904</v>
      </c>
      <c r="C35" s="21" t="s">
        <v>11</v>
      </c>
      <c r="D35" s="18">
        <v>13</v>
      </c>
      <c r="E35" s="18" t="s">
        <v>102</v>
      </c>
      <c r="F35" s="18"/>
      <c r="G35" s="19">
        <f>G36+G38</f>
        <v>50</v>
      </c>
      <c r="H35" s="19">
        <f t="shared" ref="H35:I35" si="3">H36+H38</f>
        <v>50</v>
      </c>
      <c r="I35" s="19">
        <f t="shared" si="3"/>
        <v>50</v>
      </c>
    </row>
    <row r="36" spans="1:9" ht="0.75" hidden="1" customHeight="1" outlineLevel="3">
      <c r="A36" s="16" t="s">
        <v>18</v>
      </c>
      <c r="B36" s="30">
        <v>904</v>
      </c>
      <c r="C36" s="21" t="s">
        <v>11</v>
      </c>
      <c r="D36" s="18">
        <v>13</v>
      </c>
      <c r="E36" s="18" t="s">
        <v>85</v>
      </c>
      <c r="F36" s="18" t="s">
        <v>19</v>
      </c>
      <c r="G36" s="22">
        <f t="shared" ref="G36:I36" si="4">G37</f>
        <v>0</v>
      </c>
      <c r="H36" s="22">
        <f t="shared" si="4"/>
        <v>0</v>
      </c>
      <c r="I36" s="22">
        <f t="shared" si="4"/>
        <v>0</v>
      </c>
    </row>
    <row r="37" spans="1:9" ht="56.25" hidden="1" outlineLevel="4">
      <c r="A37" s="16" t="s">
        <v>20</v>
      </c>
      <c r="B37" s="30">
        <v>904</v>
      </c>
      <c r="C37" s="21" t="s">
        <v>11</v>
      </c>
      <c r="D37" s="18">
        <v>13</v>
      </c>
      <c r="E37" s="18" t="s">
        <v>85</v>
      </c>
      <c r="F37" s="18" t="s">
        <v>21</v>
      </c>
      <c r="G37" s="22">
        <v>0</v>
      </c>
      <c r="H37" s="23">
        <v>0</v>
      </c>
      <c r="I37" s="23">
        <v>0</v>
      </c>
    </row>
    <row r="38" spans="1:9" ht="18.75" outlineLevel="4">
      <c r="A38" s="16" t="s">
        <v>22</v>
      </c>
      <c r="B38" s="30">
        <v>904</v>
      </c>
      <c r="C38" s="21" t="s">
        <v>11</v>
      </c>
      <c r="D38" s="18">
        <v>13</v>
      </c>
      <c r="E38" s="18" t="s">
        <v>102</v>
      </c>
      <c r="F38" s="18" t="s">
        <v>23</v>
      </c>
      <c r="G38" s="22">
        <f>G39</f>
        <v>50</v>
      </c>
      <c r="H38" s="22">
        <f>H39</f>
        <v>50</v>
      </c>
      <c r="I38" s="22">
        <f>I39</f>
        <v>50</v>
      </c>
    </row>
    <row r="39" spans="1:9" ht="18" customHeight="1" outlineLevel="4">
      <c r="A39" s="16" t="s">
        <v>24</v>
      </c>
      <c r="B39" s="30">
        <v>904</v>
      </c>
      <c r="C39" s="21" t="s">
        <v>11</v>
      </c>
      <c r="D39" s="18">
        <v>13</v>
      </c>
      <c r="E39" s="18" t="s">
        <v>102</v>
      </c>
      <c r="F39" s="18" t="s">
        <v>25</v>
      </c>
      <c r="G39" s="22">
        <v>50</v>
      </c>
      <c r="H39" s="22">
        <v>50</v>
      </c>
      <c r="I39" s="22">
        <v>50</v>
      </c>
    </row>
    <row r="40" spans="1:9" ht="3" hidden="1" customHeight="1" outlineLevel="2">
      <c r="A40" s="16" t="s">
        <v>78</v>
      </c>
      <c r="B40" s="16"/>
      <c r="C40" s="21" t="s">
        <v>11</v>
      </c>
      <c r="D40" s="18">
        <v>13</v>
      </c>
      <c r="E40" s="18" t="s">
        <v>93</v>
      </c>
      <c r="F40" s="18"/>
      <c r="G40" s="22">
        <f>G41+G43</f>
        <v>115</v>
      </c>
      <c r="H40" s="22">
        <f>H41+H43</f>
        <v>115</v>
      </c>
      <c r="I40" s="22">
        <f>I41+I43</f>
        <v>115</v>
      </c>
    </row>
    <row r="41" spans="1:9" ht="56.25" outlineLevel="3">
      <c r="A41" s="16" t="s">
        <v>18</v>
      </c>
      <c r="B41" s="16"/>
      <c r="C41" s="21" t="s">
        <v>11</v>
      </c>
      <c r="D41" s="18">
        <v>13</v>
      </c>
      <c r="E41" s="18" t="s">
        <v>115</v>
      </c>
      <c r="F41" s="18" t="s">
        <v>19</v>
      </c>
      <c r="G41" s="22">
        <f>G42</f>
        <v>85</v>
      </c>
      <c r="H41" s="22">
        <f>H42</f>
        <v>85</v>
      </c>
      <c r="I41" s="22">
        <f>I42</f>
        <v>85</v>
      </c>
    </row>
    <row r="42" spans="1:9" ht="56.25" outlineLevel="4">
      <c r="A42" s="16" t="s">
        <v>20</v>
      </c>
      <c r="B42" s="16"/>
      <c r="C42" s="21" t="s">
        <v>11</v>
      </c>
      <c r="D42" s="18">
        <v>13</v>
      </c>
      <c r="E42" s="18" t="s">
        <v>115</v>
      </c>
      <c r="F42" s="18" t="s">
        <v>21</v>
      </c>
      <c r="G42" s="22">
        <v>85</v>
      </c>
      <c r="H42" s="22">
        <v>85</v>
      </c>
      <c r="I42" s="22">
        <v>85</v>
      </c>
    </row>
    <row r="43" spans="1:9" ht="18.75" outlineLevel="3">
      <c r="A43" s="16" t="s">
        <v>22</v>
      </c>
      <c r="B43" s="16"/>
      <c r="C43" s="21" t="s">
        <v>11</v>
      </c>
      <c r="D43" s="18">
        <v>13</v>
      </c>
      <c r="E43" s="18" t="s">
        <v>115</v>
      </c>
      <c r="F43" s="18" t="s">
        <v>23</v>
      </c>
      <c r="G43" s="19">
        <f>G44</f>
        <v>30</v>
      </c>
      <c r="H43" s="19">
        <f>H44</f>
        <v>30</v>
      </c>
      <c r="I43" s="19">
        <f>I44</f>
        <v>30</v>
      </c>
    </row>
    <row r="44" spans="1:9" ht="18.75" outlineLevel="4">
      <c r="A44" s="16" t="s">
        <v>24</v>
      </c>
      <c r="B44" s="16"/>
      <c r="C44" s="21" t="s">
        <v>11</v>
      </c>
      <c r="D44" s="18">
        <v>13</v>
      </c>
      <c r="E44" s="18" t="s">
        <v>115</v>
      </c>
      <c r="F44" s="18" t="s">
        <v>25</v>
      </c>
      <c r="G44" s="19">
        <v>30</v>
      </c>
      <c r="H44" s="19">
        <v>30</v>
      </c>
      <c r="I44" s="19">
        <v>30</v>
      </c>
    </row>
    <row r="45" spans="1:9" ht="24.75" customHeight="1" outlineLevel="4">
      <c r="A45" s="9" t="s">
        <v>92</v>
      </c>
      <c r="B45" s="30">
        <v>904</v>
      </c>
      <c r="C45" s="21" t="s">
        <v>11</v>
      </c>
      <c r="D45" s="18">
        <v>13</v>
      </c>
      <c r="E45" s="18">
        <v>9900000000</v>
      </c>
      <c r="F45" s="18"/>
      <c r="G45" s="19">
        <f>G46</f>
        <v>0</v>
      </c>
      <c r="H45" s="19">
        <f t="shared" ref="H45:I45" si="5">H46</f>
        <v>132</v>
      </c>
      <c r="I45" s="19">
        <f t="shared" si="5"/>
        <v>272</v>
      </c>
    </row>
    <row r="46" spans="1:9" ht="25.5" customHeight="1" outlineLevel="4">
      <c r="A46" s="9" t="s">
        <v>92</v>
      </c>
      <c r="B46" s="30">
        <v>904</v>
      </c>
      <c r="C46" s="21" t="s">
        <v>11</v>
      </c>
      <c r="D46" s="18">
        <v>13</v>
      </c>
      <c r="E46" s="18">
        <v>9990000000</v>
      </c>
      <c r="F46" s="18"/>
      <c r="G46" s="19">
        <f>G47</f>
        <v>0</v>
      </c>
      <c r="H46" s="19">
        <f t="shared" ref="H46:I46" si="6">H47</f>
        <v>132</v>
      </c>
      <c r="I46" s="19">
        <f t="shared" si="6"/>
        <v>272</v>
      </c>
    </row>
    <row r="47" spans="1:9" ht="25.5" customHeight="1" outlineLevel="4">
      <c r="A47" s="16" t="s">
        <v>30</v>
      </c>
      <c r="B47" s="30">
        <v>904</v>
      </c>
      <c r="C47" s="21" t="s">
        <v>11</v>
      </c>
      <c r="D47" s="18">
        <v>13</v>
      </c>
      <c r="E47" s="18">
        <v>9990026150</v>
      </c>
      <c r="F47" s="18"/>
      <c r="G47" s="19">
        <v>0</v>
      </c>
      <c r="H47" s="19">
        <f>H48</f>
        <v>132</v>
      </c>
      <c r="I47" s="19">
        <f>I48</f>
        <v>272</v>
      </c>
    </row>
    <row r="48" spans="1:9" ht="25.5" customHeight="1" outlineLevel="4">
      <c r="A48" s="16" t="s">
        <v>22</v>
      </c>
      <c r="B48" s="30">
        <v>904</v>
      </c>
      <c r="C48" s="21" t="s">
        <v>11</v>
      </c>
      <c r="D48" s="18">
        <v>13</v>
      </c>
      <c r="E48" s="18">
        <v>9990026150</v>
      </c>
      <c r="F48" s="18">
        <v>800</v>
      </c>
      <c r="G48" s="19">
        <v>0</v>
      </c>
      <c r="H48" s="19">
        <f>H49</f>
        <v>132</v>
      </c>
      <c r="I48" s="19">
        <f>I49</f>
        <v>272</v>
      </c>
    </row>
    <row r="49" spans="1:9" ht="23.25" customHeight="1" outlineLevel="4">
      <c r="A49" s="16" t="s">
        <v>27</v>
      </c>
      <c r="B49" s="30">
        <v>904</v>
      </c>
      <c r="C49" s="21" t="s">
        <v>11</v>
      </c>
      <c r="D49" s="18">
        <v>13</v>
      </c>
      <c r="E49" s="18">
        <v>9990026150</v>
      </c>
      <c r="F49" s="18">
        <v>870</v>
      </c>
      <c r="G49" s="19">
        <v>0</v>
      </c>
      <c r="H49" s="19">
        <v>132</v>
      </c>
      <c r="I49" s="19">
        <v>272</v>
      </c>
    </row>
    <row r="50" spans="1:9" ht="0.75" customHeight="1" outlineLevel="4"/>
    <row r="51" spans="1:9" ht="18.75" outlineLevel="4">
      <c r="A51" s="16"/>
      <c r="B51" s="30"/>
      <c r="C51" s="21"/>
      <c r="D51" s="18"/>
      <c r="E51" s="18"/>
      <c r="F51" s="18"/>
      <c r="G51" s="19"/>
      <c r="H51" s="19"/>
      <c r="I51" s="19"/>
    </row>
    <row r="52" spans="1:9" ht="56.25">
      <c r="A52" s="16" t="s">
        <v>31</v>
      </c>
      <c r="B52" s="30">
        <v>904</v>
      </c>
      <c r="C52" s="17" t="s">
        <v>32</v>
      </c>
      <c r="D52" s="17"/>
      <c r="E52" s="18"/>
      <c r="F52" s="18"/>
      <c r="G52" s="19">
        <f t="shared" ref="G52:I55" si="7">G53</f>
        <v>100</v>
      </c>
      <c r="H52" s="19">
        <f t="shared" si="7"/>
        <v>100</v>
      </c>
      <c r="I52" s="19">
        <f t="shared" si="7"/>
        <v>100</v>
      </c>
    </row>
    <row r="53" spans="1:9" ht="75" outlineLevel="1">
      <c r="A53" s="16" t="s">
        <v>33</v>
      </c>
      <c r="B53" s="30">
        <v>904</v>
      </c>
      <c r="C53" s="17" t="s">
        <v>32</v>
      </c>
      <c r="D53" s="17" t="s">
        <v>34</v>
      </c>
      <c r="E53" s="18"/>
      <c r="F53" s="18"/>
      <c r="G53" s="19">
        <f t="shared" si="7"/>
        <v>100</v>
      </c>
      <c r="H53" s="19">
        <f t="shared" si="7"/>
        <v>100</v>
      </c>
      <c r="I53" s="19">
        <f t="shared" si="7"/>
        <v>100</v>
      </c>
    </row>
    <row r="54" spans="1:9" ht="56.25" outlineLevel="2">
      <c r="A54" s="16" t="s">
        <v>35</v>
      </c>
      <c r="B54" s="30">
        <v>904</v>
      </c>
      <c r="C54" s="17" t="s">
        <v>32</v>
      </c>
      <c r="D54" s="17" t="s">
        <v>34</v>
      </c>
      <c r="E54" s="18" t="s">
        <v>103</v>
      </c>
      <c r="F54" s="18"/>
      <c r="G54" s="19">
        <f t="shared" si="7"/>
        <v>100</v>
      </c>
      <c r="H54" s="19">
        <f t="shared" si="7"/>
        <v>100</v>
      </c>
      <c r="I54" s="19">
        <f t="shared" si="7"/>
        <v>100</v>
      </c>
    </row>
    <row r="55" spans="1:9" ht="22.5" customHeight="1" outlineLevel="3">
      <c r="A55" s="16" t="s">
        <v>18</v>
      </c>
      <c r="B55" s="30">
        <v>904</v>
      </c>
      <c r="C55" s="17" t="s">
        <v>32</v>
      </c>
      <c r="D55" s="17" t="s">
        <v>34</v>
      </c>
      <c r="E55" s="18" t="s">
        <v>103</v>
      </c>
      <c r="F55" s="18" t="s">
        <v>19</v>
      </c>
      <c r="G55" s="19">
        <f t="shared" si="7"/>
        <v>100</v>
      </c>
      <c r="H55" s="19">
        <f t="shared" si="7"/>
        <v>100</v>
      </c>
      <c r="I55" s="19">
        <f t="shared" si="7"/>
        <v>100</v>
      </c>
    </row>
    <row r="56" spans="1:9" ht="23.25" customHeight="1" outlineLevel="4">
      <c r="A56" s="16" t="s">
        <v>20</v>
      </c>
      <c r="B56" s="30">
        <v>904</v>
      </c>
      <c r="C56" s="17" t="s">
        <v>32</v>
      </c>
      <c r="D56" s="17" t="s">
        <v>34</v>
      </c>
      <c r="E56" s="18" t="s">
        <v>103</v>
      </c>
      <c r="F56" s="18" t="s">
        <v>21</v>
      </c>
      <c r="G56" s="19">
        <v>100</v>
      </c>
      <c r="H56" s="19">
        <v>100</v>
      </c>
      <c r="I56" s="19">
        <v>100</v>
      </c>
    </row>
    <row r="57" spans="1:9" ht="22.7" customHeight="1">
      <c r="A57" s="16" t="s">
        <v>36</v>
      </c>
      <c r="B57" s="30">
        <v>904</v>
      </c>
      <c r="C57" s="17" t="s">
        <v>13</v>
      </c>
      <c r="D57" s="17"/>
      <c r="E57" s="18"/>
      <c r="F57" s="18"/>
      <c r="G57" s="19">
        <f>G58+G77</f>
        <v>2370.991</v>
      </c>
      <c r="H57" s="19">
        <f>H58+H77</f>
        <v>975.71699999999998</v>
      </c>
      <c r="I57" s="19">
        <f>I58+I77</f>
        <v>999.12400000000002</v>
      </c>
    </row>
    <row r="58" spans="1:9" ht="23.25" customHeight="1" outlineLevel="1">
      <c r="A58" s="16" t="s">
        <v>37</v>
      </c>
      <c r="B58" s="30">
        <v>904</v>
      </c>
      <c r="C58" s="17" t="s">
        <v>13</v>
      </c>
      <c r="D58" s="17" t="s">
        <v>38</v>
      </c>
      <c r="E58" s="18"/>
      <c r="F58" s="18"/>
      <c r="G58" s="19">
        <f>G59+G65+G71+G62+G68+G74</f>
        <v>2320.991</v>
      </c>
      <c r="H58" s="19">
        <f>H59+H65+H71+H62+H68+H74</f>
        <v>925.71699999999998</v>
      </c>
      <c r="I58" s="19">
        <f>I59+I65+I71+I62+I68+I74</f>
        <v>949.12400000000002</v>
      </c>
    </row>
    <row r="59" spans="1:9" ht="56.25" outlineLevel="2">
      <c r="A59" s="16" t="s">
        <v>39</v>
      </c>
      <c r="B59" s="30">
        <v>904</v>
      </c>
      <c r="C59" s="17" t="s">
        <v>13</v>
      </c>
      <c r="D59" s="17" t="s">
        <v>38</v>
      </c>
      <c r="E59" s="18" t="s">
        <v>104</v>
      </c>
      <c r="F59" s="18"/>
      <c r="G59" s="19">
        <f t="shared" ref="G59:I60" si="8">G60</f>
        <v>249.411</v>
      </c>
      <c r="H59" s="19">
        <f t="shared" si="8"/>
        <v>266.63400000000001</v>
      </c>
      <c r="I59" s="19">
        <f t="shared" si="8"/>
        <v>273.96499999999997</v>
      </c>
    </row>
    <row r="60" spans="1:9" ht="60.75" customHeight="1" outlineLevel="3">
      <c r="A60" s="16" t="s">
        <v>18</v>
      </c>
      <c r="B60" s="30">
        <v>904</v>
      </c>
      <c r="C60" s="17" t="s">
        <v>13</v>
      </c>
      <c r="D60" s="17" t="s">
        <v>38</v>
      </c>
      <c r="E60" s="18" t="s">
        <v>104</v>
      </c>
      <c r="F60" s="18" t="s">
        <v>19</v>
      </c>
      <c r="G60" s="19">
        <f t="shared" si="8"/>
        <v>249.411</v>
      </c>
      <c r="H60" s="19">
        <f t="shared" si="8"/>
        <v>266.63400000000001</v>
      </c>
      <c r="I60" s="19">
        <f t="shared" si="8"/>
        <v>273.96499999999997</v>
      </c>
    </row>
    <row r="61" spans="1:9" ht="61.5" customHeight="1" outlineLevel="4">
      <c r="A61" s="16" t="s">
        <v>20</v>
      </c>
      <c r="B61" s="30">
        <v>904</v>
      </c>
      <c r="C61" s="17" t="s">
        <v>13</v>
      </c>
      <c r="D61" s="17" t="s">
        <v>38</v>
      </c>
      <c r="E61" s="18" t="s">
        <v>104</v>
      </c>
      <c r="F61" s="18" t="s">
        <v>21</v>
      </c>
      <c r="G61" s="19">
        <v>249.411</v>
      </c>
      <c r="H61" s="19">
        <v>266.63400000000001</v>
      </c>
      <c r="I61" s="19">
        <v>273.96499999999997</v>
      </c>
    </row>
    <row r="62" spans="1:9" ht="61.5" customHeight="1" outlineLevel="4">
      <c r="A62" s="16" t="s">
        <v>39</v>
      </c>
      <c r="B62" s="30">
        <v>904</v>
      </c>
      <c r="C62" s="17" t="s">
        <v>13</v>
      </c>
      <c r="D62" s="17" t="s">
        <v>38</v>
      </c>
      <c r="E62" s="18" t="s">
        <v>105</v>
      </c>
      <c r="F62" s="18"/>
      <c r="G62" s="19">
        <f t="shared" ref="G62:I63" si="9">G63</f>
        <v>5.0910000000000002</v>
      </c>
      <c r="H62" s="19">
        <f t="shared" si="9"/>
        <v>5.3319999999999999</v>
      </c>
      <c r="I62" s="19">
        <f t="shared" si="9"/>
        <v>5.4790000000000001</v>
      </c>
    </row>
    <row r="63" spans="1:9" ht="61.5" customHeight="1" outlineLevel="4">
      <c r="A63" s="16" t="s">
        <v>18</v>
      </c>
      <c r="B63" s="30">
        <v>904</v>
      </c>
      <c r="C63" s="17" t="s">
        <v>13</v>
      </c>
      <c r="D63" s="17" t="s">
        <v>38</v>
      </c>
      <c r="E63" s="18" t="s">
        <v>105</v>
      </c>
      <c r="F63" s="18" t="s">
        <v>19</v>
      </c>
      <c r="G63" s="19">
        <f t="shared" si="9"/>
        <v>5.0910000000000002</v>
      </c>
      <c r="H63" s="19">
        <f t="shared" si="9"/>
        <v>5.3319999999999999</v>
      </c>
      <c r="I63" s="19">
        <f t="shared" si="9"/>
        <v>5.4790000000000001</v>
      </c>
    </row>
    <row r="64" spans="1:9" ht="61.5" customHeight="1" outlineLevel="4">
      <c r="A64" s="16" t="s">
        <v>20</v>
      </c>
      <c r="B64" s="30">
        <v>904</v>
      </c>
      <c r="C64" s="17" t="s">
        <v>13</v>
      </c>
      <c r="D64" s="17" t="s">
        <v>38</v>
      </c>
      <c r="E64" s="18" t="s">
        <v>105</v>
      </c>
      <c r="F64" s="18" t="s">
        <v>21</v>
      </c>
      <c r="G64" s="19">
        <v>5.0910000000000002</v>
      </c>
      <c r="H64" s="19">
        <v>5.3319999999999999</v>
      </c>
      <c r="I64" s="19">
        <v>5.4790000000000001</v>
      </c>
    </row>
    <row r="65" spans="1:9" ht="75" outlineLevel="2">
      <c r="A65" s="16" t="s">
        <v>40</v>
      </c>
      <c r="B65" s="30">
        <v>904</v>
      </c>
      <c r="C65" s="17" t="s">
        <v>13</v>
      </c>
      <c r="D65" s="17" t="s">
        <v>38</v>
      </c>
      <c r="E65" s="18" t="s">
        <v>106</v>
      </c>
      <c r="F65" s="18"/>
      <c r="G65" s="19">
        <f t="shared" ref="G65:I66" si="10">G66</f>
        <v>579.51</v>
      </c>
      <c r="H65" s="19">
        <f t="shared" si="10"/>
        <v>622.62</v>
      </c>
      <c r="I65" s="19">
        <f t="shared" si="10"/>
        <v>639.46100000000001</v>
      </c>
    </row>
    <row r="66" spans="1:9" ht="56.25" outlineLevel="3">
      <c r="A66" s="16" t="s">
        <v>18</v>
      </c>
      <c r="B66" s="30">
        <v>904</v>
      </c>
      <c r="C66" s="17" t="s">
        <v>13</v>
      </c>
      <c r="D66" s="17" t="s">
        <v>38</v>
      </c>
      <c r="E66" s="18" t="s">
        <v>106</v>
      </c>
      <c r="F66" s="18" t="s">
        <v>19</v>
      </c>
      <c r="G66" s="19">
        <f t="shared" si="10"/>
        <v>579.51</v>
      </c>
      <c r="H66" s="19">
        <f t="shared" si="10"/>
        <v>622.62</v>
      </c>
      <c r="I66" s="19">
        <f t="shared" si="10"/>
        <v>639.46100000000001</v>
      </c>
    </row>
    <row r="67" spans="1:9" ht="56.25" outlineLevel="4">
      <c r="A67" s="16" t="s">
        <v>20</v>
      </c>
      <c r="B67" s="30">
        <v>904</v>
      </c>
      <c r="C67" s="17" t="s">
        <v>13</v>
      </c>
      <c r="D67" s="17" t="s">
        <v>38</v>
      </c>
      <c r="E67" s="18" t="s">
        <v>106</v>
      </c>
      <c r="F67" s="18" t="s">
        <v>21</v>
      </c>
      <c r="G67" s="19">
        <v>579.51</v>
      </c>
      <c r="H67" s="19">
        <v>622.62</v>
      </c>
      <c r="I67" s="19">
        <v>639.46100000000001</v>
      </c>
    </row>
    <row r="68" spans="1:9" ht="66.2" customHeight="1" outlineLevel="2">
      <c r="A68" s="16" t="s">
        <v>40</v>
      </c>
      <c r="B68" s="30">
        <v>904</v>
      </c>
      <c r="C68" s="17" t="s">
        <v>13</v>
      </c>
      <c r="D68" s="17" t="s">
        <v>38</v>
      </c>
      <c r="E68" s="18" t="s">
        <v>107</v>
      </c>
      <c r="F68" s="18"/>
      <c r="G68" s="19">
        <f t="shared" ref="G68:I69" si="11">G69</f>
        <v>28.975999999999999</v>
      </c>
      <c r="H68" s="19">
        <f t="shared" si="11"/>
        <v>31.131</v>
      </c>
      <c r="I68" s="19">
        <f t="shared" si="11"/>
        <v>30.219000000000001</v>
      </c>
    </row>
    <row r="69" spans="1:9" ht="60.75" customHeight="1" outlineLevel="3">
      <c r="A69" s="16" t="s">
        <v>18</v>
      </c>
      <c r="B69" s="30">
        <v>904</v>
      </c>
      <c r="C69" s="17" t="s">
        <v>13</v>
      </c>
      <c r="D69" s="17" t="s">
        <v>38</v>
      </c>
      <c r="E69" s="18" t="s">
        <v>107</v>
      </c>
      <c r="F69" s="18" t="s">
        <v>19</v>
      </c>
      <c r="G69" s="19">
        <f t="shared" si="11"/>
        <v>28.975999999999999</v>
      </c>
      <c r="H69" s="19">
        <f t="shared" si="11"/>
        <v>31.131</v>
      </c>
      <c r="I69" s="19">
        <f t="shared" si="11"/>
        <v>30.219000000000001</v>
      </c>
    </row>
    <row r="70" spans="1:9" ht="60" customHeight="1" outlineLevel="4">
      <c r="A70" s="16" t="s">
        <v>20</v>
      </c>
      <c r="B70" s="30">
        <v>904</v>
      </c>
      <c r="C70" s="17" t="s">
        <v>13</v>
      </c>
      <c r="D70" s="17" t="s">
        <v>38</v>
      </c>
      <c r="E70" s="18" t="s">
        <v>107</v>
      </c>
      <c r="F70" s="18" t="s">
        <v>21</v>
      </c>
      <c r="G70" s="19">
        <v>28.975999999999999</v>
      </c>
      <c r="H70" s="19">
        <v>31.131</v>
      </c>
      <c r="I70" s="19">
        <v>30.219000000000001</v>
      </c>
    </row>
    <row r="71" spans="1:9" ht="63.75" hidden="1" customHeight="1" outlineLevel="2">
      <c r="A71" s="16" t="s">
        <v>41</v>
      </c>
      <c r="B71" s="30">
        <v>904</v>
      </c>
      <c r="C71" s="17" t="s">
        <v>13</v>
      </c>
      <c r="D71" s="17" t="s">
        <v>38</v>
      </c>
      <c r="E71" s="18" t="s">
        <v>108</v>
      </c>
      <c r="F71" s="18"/>
      <c r="G71" s="19">
        <f t="shared" ref="G71:I72" si="12">G72</f>
        <v>0</v>
      </c>
      <c r="H71" s="19">
        <f t="shared" si="12"/>
        <v>0</v>
      </c>
      <c r="I71" s="19">
        <f t="shared" si="12"/>
        <v>0</v>
      </c>
    </row>
    <row r="72" spans="1:9" ht="56.25" hidden="1" outlineLevel="3">
      <c r="A72" s="16" t="s">
        <v>18</v>
      </c>
      <c r="B72" s="30">
        <v>904</v>
      </c>
      <c r="C72" s="17" t="s">
        <v>13</v>
      </c>
      <c r="D72" s="17" t="s">
        <v>38</v>
      </c>
      <c r="E72" s="18" t="s">
        <v>108</v>
      </c>
      <c r="F72" s="18" t="s">
        <v>19</v>
      </c>
      <c r="G72" s="19">
        <f t="shared" si="12"/>
        <v>0</v>
      </c>
      <c r="H72" s="19">
        <f t="shared" si="12"/>
        <v>0</v>
      </c>
      <c r="I72" s="19">
        <f t="shared" si="12"/>
        <v>0</v>
      </c>
    </row>
    <row r="73" spans="1:9" ht="64.5" hidden="1" customHeight="1" outlineLevel="4">
      <c r="A73" s="16" t="s">
        <v>20</v>
      </c>
      <c r="B73" s="30">
        <v>904</v>
      </c>
      <c r="C73" s="17" t="s">
        <v>13</v>
      </c>
      <c r="D73" s="17" t="s">
        <v>38</v>
      </c>
      <c r="E73" s="18" t="s">
        <v>108</v>
      </c>
      <c r="F73" s="18" t="s">
        <v>21</v>
      </c>
      <c r="G73" s="19">
        <v>0</v>
      </c>
      <c r="H73" s="19">
        <v>0</v>
      </c>
      <c r="I73" s="19">
        <v>0</v>
      </c>
    </row>
    <row r="74" spans="1:9" ht="56.25" outlineLevel="2" collapsed="1">
      <c r="A74" s="9" t="s">
        <v>39</v>
      </c>
      <c r="B74" s="30">
        <v>904</v>
      </c>
      <c r="C74" s="10" t="s">
        <v>13</v>
      </c>
      <c r="D74" s="10" t="s">
        <v>38</v>
      </c>
      <c r="E74" s="15" t="s">
        <v>118</v>
      </c>
      <c r="F74" s="7"/>
      <c r="G74" s="8">
        <f t="shared" ref="G74:I75" si="13">G75</f>
        <v>1458.0029999999999</v>
      </c>
      <c r="H74" s="8">
        <f t="shared" si="13"/>
        <v>0</v>
      </c>
      <c r="I74" s="8">
        <f t="shared" si="13"/>
        <v>0</v>
      </c>
    </row>
    <row r="75" spans="1:9" ht="56.25" outlineLevel="3">
      <c r="A75" s="9" t="s">
        <v>18</v>
      </c>
      <c r="B75" s="30">
        <v>904</v>
      </c>
      <c r="C75" s="10" t="s">
        <v>13</v>
      </c>
      <c r="D75" s="10" t="s">
        <v>38</v>
      </c>
      <c r="E75" s="15" t="s">
        <v>118</v>
      </c>
      <c r="F75" s="7" t="s">
        <v>19</v>
      </c>
      <c r="G75" s="8">
        <f t="shared" si="13"/>
        <v>1458.0029999999999</v>
      </c>
      <c r="H75" s="8">
        <f t="shared" si="13"/>
        <v>0</v>
      </c>
      <c r="I75" s="8">
        <f t="shared" si="13"/>
        <v>0</v>
      </c>
    </row>
    <row r="76" spans="1:9" ht="56.25" outlineLevel="4">
      <c r="A76" s="9" t="s">
        <v>20</v>
      </c>
      <c r="B76" s="30">
        <v>904</v>
      </c>
      <c r="C76" s="10" t="s">
        <v>13</v>
      </c>
      <c r="D76" s="10" t="s">
        <v>38</v>
      </c>
      <c r="E76" s="15" t="s">
        <v>118</v>
      </c>
      <c r="F76" s="7" t="s">
        <v>21</v>
      </c>
      <c r="G76" s="8">
        <v>1458.0029999999999</v>
      </c>
      <c r="H76" s="8">
        <v>0</v>
      </c>
      <c r="I76" s="8">
        <v>0</v>
      </c>
    </row>
    <row r="77" spans="1:9" ht="37.5" outlineLevel="4">
      <c r="A77" s="16" t="s">
        <v>42</v>
      </c>
      <c r="B77" s="30">
        <v>904</v>
      </c>
      <c r="C77" s="17" t="s">
        <v>13</v>
      </c>
      <c r="D77" s="17" t="s">
        <v>43</v>
      </c>
      <c r="E77" s="18"/>
      <c r="F77" s="18"/>
      <c r="G77" s="19">
        <f t="shared" ref="G77:I79" si="14">G78</f>
        <v>50</v>
      </c>
      <c r="H77" s="19">
        <f t="shared" si="14"/>
        <v>50</v>
      </c>
      <c r="I77" s="19">
        <f t="shared" si="14"/>
        <v>50</v>
      </c>
    </row>
    <row r="78" spans="1:9" ht="37.5" outlineLevel="4">
      <c r="A78" s="16" t="s">
        <v>79</v>
      </c>
      <c r="B78" s="30">
        <v>904</v>
      </c>
      <c r="C78" s="17" t="s">
        <v>13</v>
      </c>
      <c r="D78" s="17" t="s">
        <v>43</v>
      </c>
      <c r="E78" s="18" t="s">
        <v>119</v>
      </c>
      <c r="F78" s="18"/>
      <c r="G78" s="19">
        <f t="shared" si="14"/>
        <v>50</v>
      </c>
      <c r="H78" s="19">
        <f t="shared" si="14"/>
        <v>50</v>
      </c>
      <c r="I78" s="19">
        <f t="shared" si="14"/>
        <v>50</v>
      </c>
    </row>
    <row r="79" spans="1:9" ht="56.25" outlineLevel="4">
      <c r="A79" s="16" t="s">
        <v>18</v>
      </c>
      <c r="B79" s="30">
        <v>904</v>
      </c>
      <c r="C79" s="17" t="s">
        <v>13</v>
      </c>
      <c r="D79" s="17" t="s">
        <v>43</v>
      </c>
      <c r="E79" s="18" t="s">
        <v>119</v>
      </c>
      <c r="F79" s="18" t="s">
        <v>19</v>
      </c>
      <c r="G79" s="19">
        <f t="shared" si="14"/>
        <v>50</v>
      </c>
      <c r="H79" s="19">
        <f t="shared" si="14"/>
        <v>50</v>
      </c>
      <c r="I79" s="19">
        <f t="shared" si="14"/>
        <v>50</v>
      </c>
    </row>
    <row r="80" spans="1:9" ht="56.25" outlineLevel="4">
      <c r="A80" s="16" t="s">
        <v>20</v>
      </c>
      <c r="B80" s="30">
        <v>904</v>
      </c>
      <c r="C80" s="17" t="s">
        <v>13</v>
      </c>
      <c r="D80" s="17" t="s">
        <v>43</v>
      </c>
      <c r="E80" s="18" t="s">
        <v>119</v>
      </c>
      <c r="F80" s="18" t="s">
        <v>21</v>
      </c>
      <c r="G80" s="19">
        <v>50</v>
      </c>
      <c r="H80" s="20">
        <v>50</v>
      </c>
      <c r="I80" s="20">
        <v>50</v>
      </c>
    </row>
    <row r="81" spans="1:9" ht="37.5">
      <c r="A81" s="16" t="s">
        <v>44</v>
      </c>
      <c r="B81" s="30">
        <v>904</v>
      </c>
      <c r="C81" s="17" t="s">
        <v>45</v>
      </c>
      <c r="D81" s="17"/>
      <c r="E81" s="18"/>
      <c r="F81" s="18"/>
      <c r="G81" s="19">
        <f>G82+G88+G92</f>
        <v>1248.27</v>
      </c>
      <c r="H81" s="19">
        <f>H82+H88+H92</f>
        <v>1168.037</v>
      </c>
      <c r="I81" s="19">
        <f>I82+I88+I92</f>
        <v>1181.7530000000002</v>
      </c>
    </row>
    <row r="82" spans="1:9" ht="18.75" outlineLevel="1">
      <c r="A82" s="16" t="s">
        <v>46</v>
      </c>
      <c r="B82" s="30">
        <v>904</v>
      </c>
      <c r="C82" s="17" t="s">
        <v>45</v>
      </c>
      <c r="D82" s="17" t="s">
        <v>11</v>
      </c>
      <c r="E82" s="18"/>
      <c r="F82" s="18"/>
      <c r="G82" s="19">
        <f>G83+G86</f>
        <v>30</v>
      </c>
      <c r="H82" s="19">
        <f>H83+H86</f>
        <v>30</v>
      </c>
      <c r="I82" s="19">
        <f>I83+I86</f>
        <v>30</v>
      </c>
    </row>
    <row r="83" spans="1:9" ht="75.75" customHeight="1" outlineLevel="2">
      <c r="A83" s="16" t="s">
        <v>47</v>
      </c>
      <c r="B83" s="30">
        <v>904</v>
      </c>
      <c r="C83" s="17" t="s">
        <v>45</v>
      </c>
      <c r="D83" s="17" t="s">
        <v>11</v>
      </c>
      <c r="E83" s="18" t="s">
        <v>109</v>
      </c>
      <c r="F83" s="18"/>
      <c r="G83" s="19">
        <f t="shared" ref="G83:I84" si="15">G84</f>
        <v>30</v>
      </c>
      <c r="H83" s="19">
        <f t="shared" si="15"/>
        <v>30</v>
      </c>
      <c r="I83" s="19">
        <f t="shared" si="15"/>
        <v>30</v>
      </c>
    </row>
    <row r="84" spans="1:9" ht="56.25" outlineLevel="3">
      <c r="A84" s="16" t="s">
        <v>18</v>
      </c>
      <c r="B84" s="30">
        <v>904</v>
      </c>
      <c r="C84" s="17" t="s">
        <v>45</v>
      </c>
      <c r="D84" s="17" t="s">
        <v>11</v>
      </c>
      <c r="E84" s="18" t="s">
        <v>109</v>
      </c>
      <c r="F84" s="18" t="s">
        <v>19</v>
      </c>
      <c r="G84" s="19">
        <f t="shared" si="15"/>
        <v>30</v>
      </c>
      <c r="H84" s="19">
        <f t="shared" si="15"/>
        <v>30</v>
      </c>
      <c r="I84" s="19">
        <f t="shared" si="15"/>
        <v>30</v>
      </c>
    </row>
    <row r="85" spans="1:9" ht="56.25" outlineLevel="4">
      <c r="A85" s="16" t="s">
        <v>20</v>
      </c>
      <c r="B85" s="30">
        <v>904</v>
      </c>
      <c r="C85" s="17" t="s">
        <v>45</v>
      </c>
      <c r="D85" s="17" t="s">
        <v>11</v>
      </c>
      <c r="E85" s="18" t="s">
        <v>109</v>
      </c>
      <c r="F85" s="18" t="s">
        <v>21</v>
      </c>
      <c r="G85" s="19">
        <v>30</v>
      </c>
      <c r="H85" s="19">
        <v>30</v>
      </c>
      <c r="I85" s="19">
        <v>30</v>
      </c>
    </row>
    <row r="86" spans="1:9" ht="0.75" customHeight="1" outlineLevel="4">
      <c r="A86" s="16" t="s">
        <v>80</v>
      </c>
      <c r="B86" s="30">
        <v>904</v>
      </c>
      <c r="C86" s="17" t="s">
        <v>45</v>
      </c>
      <c r="D86" s="17" t="s">
        <v>11</v>
      </c>
      <c r="E86" s="18" t="s">
        <v>73</v>
      </c>
      <c r="F86" s="18"/>
      <c r="G86" s="19">
        <f>G87</f>
        <v>0</v>
      </c>
      <c r="H86" s="19">
        <f>H87</f>
        <v>0</v>
      </c>
      <c r="I86" s="19">
        <f>I87</f>
        <v>0</v>
      </c>
    </row>
    <row r="87" spans="1:9" ht="18.75" hidden="1" outlineLevel="4">
      <c r="A87" s="16" t="s">
        <v>48</v>
      </c>
      <c r="B87" s="30">
        <v>904</v>
      </c>
      <c r="C87" s="17" t="s">
        <v>45</v>
      </c>
      <c r="D87" s="17" t="s">
        <v>11</v>
      </c>
      <c r="E87" s="18" t="s">
        <v>73</v>
      </c>
      <c r="F87" s="18">
        <v>240</v>
      </c>
      <c r="G87" s="19">
        <v>0</v>
      </c>
      <c r="H87" s="19">
        <v>0</v>
      </c>
      <c r="I87" s="19">
        <v>0</v>
      </c>
    </row>
    <row r="88" spans="1:9" ht="24" customHeight="1" outlineLevel="1" collapsed="1">
      <c r="A88" s="16" t="s">
        <v>49</v>
      </c>
      <c r="B88" s="30">
        <v>904</v>
      </c>
      <c r="C88" s="17" t="s">
        <v>45</v>
      </c>
      <c r="D88" s="17" t="s">
        <v>50</v>
      </c>
      <c r="E88" s="18"/>
      <c r="F88" s="18"/>
      <c r="G88" s="19">
        <f t="shared" ref="G88:I90" si="16">G89</f>
        <v>435</v>
      </c>
      <c r="H88" s="19">
        <f t="shared" si="16"/>
        <v>400</v>
      </c>
      <c r="I88" s="19">
        <f t="shared" si="16"/>
        <v>249.053</v>
      </c>
    </row>
    <row r="89" spans="1:9" ht="39" customHeight="1" outlineLevel="2">
      <c r="A89" s="16" t="s">
        <v>81</v>
      </c>
      <c r="B89" s="30">
        <v>904</v>
      </c>
      <c r="C89" s="17" t="s">
        <v>45</v>
      </c>
      <c r="D89" s="17" t="s">
        <v>50</v>
      </c>
      <c r="E89" s="18" t="s">
        <v>110</v>
      </c>
      <c r="F89" s="18"/>
      <c r="G89" s="19">
        <f t="shared" si="16"/>
        <v>435</v>
      </c>
      <c r="H89" s="19">
        <f t="shared" si="16"/>
        <v>400</v>
      </c>
      <c r="I89" s="19">
        <f t="shared" si="16"/>
        <v>249.053</v>
      </c>
    </row>
    <row r="90" spans="1:9" ht="56.25" outlineLevel="3">
      <c r="A90" s="16" t="s">
        <v>18</v>
      </c>
      <c r="B90" s="30">
        <v>904</v>
      </c>
      <c r="C90" s="17" t="s">
        <v>45</v>
      </c>
      <c r="D90" s="17" t="s">
        <v>50</v>
      </c>
      <c r="E90" s="18" t="s">
        <v>110</v>
      </c>
      <c r="F90" s="18" t="s">
        <v>19</v>
      </c>
      <c r="G90" s="19">
        <f t="shared" si="16"/>
        <v>435</v>
      </c>
      <c r="H90" s="19">
        <f t="shared" si="16"/>
        <v>400</v>
      </c>
      <c r="I90" s="19">
        <f t="shared" si="16"/>
        <v>249.053</v>
      </c>
    </row>
    <row r="91" spans="1:9" ht="59.25" customHeight="1" outlineLevel="4">
      <c r="A91" s="16" t="s">
        <v>20</v>
      </c>
      <c r="B91" s="30">
        <v>904</v>
      </c>
      <c r="C91" s="17" t="s">
        <v>45</v>
      </c>
      <c r="D91" s="17" t="s">
        <v>50</v>
      </c>
      <c r="E91" s="18" t="s">
        <v>110</v>
      </c>
      <c r="F91" s="18" t="s">
        <v>21</v>
      </c>
      <c r="G91" s="19">
        <v>435</v>
      </c>
      <c r="H91" s="19">
        <v>400</v>
      </c>
      <c r="I91" s="19">
        <v>249.053</v>
      </c>
    </row>
    <row r="92" spans="1:9" ht="24.75" customHeight="1" outlineLevel="1">
      <c r="A92" s="16" t="s">
        <v>51</v>
      </c>
      <c r="B92" s="30">
        <v>904</v>
      </c>
      <c r="C92" s="17" t="s">
        <v>45</v>
      </c>
      <c r="D92" s="17" t="s">
        <v>32</v>
      </c>
      <c r="E92" s="18"/>
      <c r="F92" s="18"/>
      <c r="G92" s="19">
        <f>G93+G98+G101+G107+G112+G115+G121+G118+G104</f>
        <v>783.27</v>
      </c>
      <c r="H92" s="19">
        <f>H93+H98+H101+H107+H112+H115+H121+H118+H104</f>
        <v>738.03700000000003</v>
      </c>
      <c r="I92" s="19">
        <f>I93+I98+I101+I107+I112+I115+I121+I118+I104</f>
        <v>902.7</v>
      </c>
    </row>
    <row r="93" spans="1:9" ht="45.75" customHeight="1" outlineLevel="2">
      <c r="A93" s="16" t="s">
        <v>82</v>
      </c>
      <c r="B93" s="30">
        <v>904</v>
      </c>
      <c r="C93" s="17" t="s">
        <v>45</v>
      </c>
      <c r="D93" s="17" t="s">
        <v>32</v>
      </c>
      <c r="E93" s="18" t="s">
        <v>111</v>
      </c>
      <c r="F93" s="18"/>
      <c r="G93" s="19">
        <f>G94+G97</f>
        <v>628</v>
      </c>
      <c r="H93" s="19">
        <f>H94+H97</f>
        <v>708.03700000000003</v>
      </c>
      <c r="I93" s="19">
        <f>I94+I97</f>
        <v>872.7</v>
      </c>
    </row>
    <row r="94" spans="1:9" ht="56.25" outlineLevel="3">
      <c r="A94" s="16" t="s">
        <v>18</v>
      </c>
      <c r="B94" s="30">
        <v>904</v>
      </c>
      <c r="C94" s="17" t="s">
        <v>45</v>
      </c>
      <c r="D94" s="17" t="s">
        <v>32</v>
      </c>
      <c r="E94" s="18" t="s">
        <v>111</v>
      </c>
      <c r="F94" s="18" t="s">
        <v>19</v>
      </c>
      <c r="G94" s="19">
        <f t="shared" ref="G94:I94" si="17">G95</f>
        <v>600</v>
      </c>
      <c r="H94" s="19">
        <f t="shared" si="17"/>
        <v>680.03700000000003</v>
      </c>
      <c r="I94" s="19">
        <f t="shared" si="17"/>
        <v>844.7</v>
      </c>
    </row>
    <row r="95" spans="1:9" ht="56.25" outlineLevel="4">
      <c r="A95" s="16" t="s">
        <v>20</v>
      </c>
      <c r="B95" s="30">
        <v>904</v>
      </c>
      <c r="C95" s="17" t="s">
        <v>45</v>
      </c>
      <c r="D95" s="17" t="s">
        <v>32</v>
      </c>
      <c r="E95" s="18" t="s">
        <v>111</v>
      </c>
      <c r="F95" s="18" t="s">
        <v>21</v>
      </c>
      <c r="G95" s="19">
        <v>600</v>
      </c>
      <c r="H95" s="19">
        <v>680.03700000000003</v>
      </c>
      <c r="I95" s="19">
        <v>844.7</v>
      </c>
    </row>
    <row r="96" spans="1:9" ht="18.75" outlineLevel="4">
      <c r="A96" s="16" t="s">
        <v>22</v>
      </c>
      <c r="B96" s="30">
        <v>904</v>
      </c>
      <c r="C96" s="17" t="s">
        <v>45</v>
      </c>
      <c r="D96" s="17" t="s">
        <v>32</v>
      </c>
      <c r="E96" s="18" t="s">
        <v>111</v>
      </c>
      <c r="F96" s="18">
        <v>800</v>
      </c>
      <c r="G96" s="19">
        <f>G97</f>
        <v>28</v>
      </c>
      <c r="H96" s="19">
        <f t="shared" ref="H96:I96" si="18">H97</f>
        <v>28</v>
      </c>
      <c r="I96" s="19">
        <f t="shared" si="18"/>
        <v>28</v>
      </c>
    </row>
    <row r="97" spans="1:9" ht="55.5" customHeight="1" outlineLevel="4">
      <c r="A97" s="16" t="s">
        <v>52</v>
      </c>
      <c r="B97" s="30">
        <v>904</v>
      </c>
      <c r="C97" s="17" t="s">
        <v>45</v>
      </c>
      <c r="D97" s="17" t="s">
        <v>32</v>
      </c>
      <c r="E97" s="18" t="s">
        <v>111</v>
      </c>
      <c r="F97" s="18">
        <v>830</v>
      </c>
      <c r="G97" s="19">
        <v>28</v>
      </c>
      <c r="H97" s="19">
        <v>28</v>
      </c>
      <c r="I97" s="19">
        <v>28</v>
      </c>
    </row>
    <row r="98" spans="1:9" ht="18.75" hidden="1" outlineLevel="2">
      <c r="A98" s="16" t="s">
        <v>53</v>
      </c>
      <c r="B98" s="30">
        <v>904</v>
      </c>
      <c r="C98" s="17" t="s">
        <v>45</v>
      </c>
      <c r="D98" s="17" t="s">
        <v>32</v>
      </c>
      <c r="E98" s="18" t="s">
        <v>112</v>
      </c>
      <c r="F98" s="18"/>
      <c r="G98" s="19">
        <f t="shared" ref="G98:I99" si="19">G99</f>
        <v>0</v>
      </c>
      <c r="H98" s="19">
        <f t="shared" si="19"/>
        <v>0</v>
      </c>
      <c r="I98" s="19">
        <f t="shared" si="19"/>
        <v>0</v>
      </c>
    </row>
    <row r="99" spans="1:9" ht="56.25" hidden="1" outlineLevel="3">
      <c r="A99" s="16" t="s">
        <v>18</v>
      </c>
      <c r="B99" s="30">
        <v>904</v>
      </c>
      <c r="C99" s="17" t="s">
        <v>45</v>
      </c>
      <c r="D99" s="17" t="s">
        <v>32</v>
      </c>
      <c r="E99" s="18" t="s">
        <v>112</v>
      </c>
      <c r="F99" s="18" t="s">
        <v>19</v>
      </c>
      <c r="G99" s="19">
        <f t="shared" si="19"/>
        <v>0</v>
      </c>
      <c r="H99" s="19">
        <f t="shared" si="19"/>
        <v>0</v>
      </c>
      <c r="I99" s="19">
        <f t="shared" si="19"/>
        <v>0</v>
      </c>
    </row>
    <row r="100" spans="1:9" ht="56.25" hidden="1" outlineLevel="4">
      <c r="A100" s="16" t="s">
        <v>20</v>
      </c>
      <c r="B100" s="30">
        <v>904</v>
      </c>
      <c r="C100" s="17" t="s">
        <v>45</v>
      </c>
      <c r="D100" s="17" t="s">
        <v>32</v>
      </c>
      <c r="E100" s="18" t="s">
        <v>112</v>
      </c>
      <c r="F100" s="18" t="s">
        <v>21</v>
      </c>
      <c r="G100" s="19">
        <v>0</v>
      </c>
      <c r="H100" s="19">
        <v>0</v>
      </c>
      <c r="I100" s="19">
        <v>0</v>
      </c>
    </row>
    <row r="101" spans="1:9" ht="42" customHeight="1" outlineLevel="2" collapsed="1">
      <c r="A101" s="16" t="s">
        <v>54</v>
      </c>
      <c r="B101" s="30">
        <v>904</v>
      </c>
      <c r="C101" s="17" t="s">
        <v>45</v>
      </c>
      <c r="D101" s="17" t="s">
        <v>32</v>
      </c>
      <c r="E101" s="18" t="s">
        <v>113</v>
      </c>
      <c r="F101" s="18"/>
      <c r="G101" s="19">
        <f t="shared" ref="G101:I102" si="20">G102</f>
        <v>30</v>
      </c>
      <c r="H101" s="19">
        <f t="shared" si="20"/>
        <v>30</v>
      </c>
      <c r="I101" s="19">
        <f t="shared" si="20"/>
        <v>30</v>
      </c>
    </row>
    <row r="102" spans="1:9" ht="58.7" customHeight="1" outlineLevel="3">
      <c r="A102" s="16" t="s">
        <v>18</v>
      </c>
      <c r="B102" s="30">
        <v>904</v>
      </c>
      <c r="C102" s="17" t="s">
        <v>45</v>
      </c>
      <c r="D102" s="17" t="s">
        <v>32</v>
      </c>
      <c r="E102" s="18" t="s">
        <v>113</v>
      </c>
      <c r="F102" s="18" t="s">
        <v>19</v>
      </c>
      <c r="G102" s="19">
        <f t="shared" si="20"/>
        <v>30</v>
      </c>
      <c r="H102" s="19">
        <f t="shared" si="20"/>
        <v>30</v>
      </c>
      <c r="I102" s="19">
        <f t="shared" si="20"/>
        <v>30</v>
      </c>
    </row>
    <row r="103" spans="1:9" ht="57" customHeight="1" outlineLevel="4">
      <c r="A103" s="16" t="s">
        <v>20</v>
      </c>
      <c r="B103" s="30">
        <v>904</v>
      </c>
      <c r="C103" s="17" t="s">
        <v>45</v>
      </c>
      <c r="D103" s="17" t="s">
        <v>32</v>
      </c>
      <c r="E103" s="18" t="s">
        <v>113</v>
      </c>
      <c r="F103" s="18" t="s">
        <v>21</v>
      </c>
      <c r="G103" s="19">
        <v>30</v>
      </c>
      <c r="H103" s="19">
        <v>30</v>
      </c>
      <c r="I103" s="19">
        <v>30</v>
      </c>
    </row>
    <row r="104" spans="1:9" ht="39.75" hidden="1" customHeight="1" outlineLevel="4">
      <c r="A104" s="16" t="s">
        <v>83</v>
      </c>
      <c r="B104" s="30">
        <v>904</v>
      </c>
      <c r="C104" s="17" t="s">
        <v>45</v>
      </c>
      <c r="D104" s="17" t="s">
        <v>32</v>
      </c>
      <c r="E104" s="18" t="s">
        <v>91</v>
      </c>
      <c r="F104" s="18"/>
      <c r="G104" s="19">
        <f>G105</f>
        <v>0</v>
      </c>
      <c r="H104" s="19">
        <f t="shared" ref="H104:I104" si="21">H105</f>
        <v>0</v>
      </c>
      <c r="I104" s="19">
        <f t="shared" si="21"/>
        <v>0</v>
      </c>
    </row>
    <row r="105" spans="1:9" ht="58.5" hidden="1" customHeight="1" outlineLevel="4">
      <c r="A105" s="16" t="s">
        <v>18</v>
      </c>
      <c r="B105" s="30">
        <v>904</v>
      </c>
      <c r="C105" s="17" t="s">
        <v>45</v>
      </c>
      <c r="D105" s="17" t="s">
        <v>32</v>
      </c>
      <c r="E105" s="18" t="s">
        <v>90</v>
      </c>
      <c r="F105" s="18" t="s">
        <v>19</v>
      </c>
      <c r="G105" s="19">
        <f>G106</f>
        <v>0</v>
      </c>
      <c r="H105" s="19">
        <f t="shared" ref="H105:I105" si="22">H106</f>
        <v>0</v>
      </c>
      <c r="I105" s="19">
        <f t="shared" si="22"/>
        <v>0</v>
      </c>
    </row>
    <row r="106" spans="1:9" ht="57.75" hidden="1" customHeight="1" outlineLevel="4">
      <c r="A106" s="16" t="s">
        <v>20</v>
      </c>
      <c r="B106" s="30">
        <v>904</v>
      </c>
      <c r="C106" s="17" t="s">
        <v>45</v>
      </c>
      <c r="D106" s="17" t="s">
        <v>32</v>
      </c>
      <c r="E106" s="18" t="s">
        <v>90</v>
      </c>
      <c r="F106" s="18" t="s">
        <v>21</v>
      </c>
      <c r="G106" s="19">
        <v>0</v>
      </c>
      <c r="H106" s="19">
        <v>0</v>
      </c>
      <c r="I106" s="19">
        <v>0</v>
      </c>
    </row>
    <row r="107" spans="1:9" ht="37.5" outlineLevel="2" collapsed="1">
      <c r="A107" s="16" t="s">
        <v>55</v>
      </c>
      <c r="B107" s="30">
        <v>904</v>
      </c>
      <c r="C107" s="17" t="s">
        <v>45</v>
      </c>
      <c r="D107" s="17" t="s">
        <v>32</v>
      </c>
      <c r="E107" s="18" t="s">
        <v>120</v>
      </c>
      <c r="F107" s="18"/>
      <c r="G107" s="19">
        <f>G108+G110</f>
        <v>125.27</v>
      </c>
      <c r="H107" s="19">
        <f>H108+H110</f>
        <v>0</v>
      </c>
      <c r="I107" s="19">
        <f>I108+I110</f>
        <v>0</v>
      </c>
    </row>
    <row r="108" spans="1:9" ht="56.25" outlineLevel="3">
      <c r="A108" s="16" t="s">
        <v>18</v>
      </c>
      <c r="B108" s="30">
        <v>904</v>
      </c>
      <c r="C108" s="17" t="s">
        <v>45</v>
      </c>
      <c r="D108" s="17" t="s">
        <v>32</v>
      </c>
      <c r="E108" s="18" t="s">
        <v>120</v>
      </c>
      <c r="F108" s="18" t="s">
        <v>19</v>
      </c>
      <c r="G108" s="19">
        <f>G109</f>
        <v>125.27</v>
      </c>
      <c r="H108" s="19">
        <f>H109</f>
        <v>0</v>
      </c>
      <c r="I108" s="19">
        <f>I109</f>
        <v>0</v>
      </c>
    </row>
    <row r="109" spans="1:9" ht="60.75" customHeight="1" outlineLevel="4">
      <c r="A109" s="16" t="s">
        <v>20</v>
      </c>
      <c r="B109" s="30">
        <v>904</v>
      </c>
      <c r="C109" s="17" t="s">
        <v>45</v>
      </c>
      <c r="D109" s="17" t="s">
        <v>32</v>
      </c>
      <c r="E109" s="18" t="s">
        <v>120</v>
      </c>
      <c r="F109" s="18" t="s">
        <v>21</v>
      </c>
      <c r="G109" s="19">
        <v>125.27</v>
      </c>
      <c r="H109" s="19">
        <v>0</v>
      </c>
      <c r="I109" s="19">
        <v>0</v>
      </c>
    </row>
    <row r="110" spans="1:9" ht="1.5" hidden="1" customHeight="1" outlineLevel="3">
      <c r="A110" s="9" t="s">
        <v>22</v>
      </c>
      <c r="B110" s="30">
        <v>904</v>
      </c>
      <c r="C110" s="10" t="s">
        <v>45</v>
      </c>
      <c r="D110" s="10" t="s">
        <v>32</v>
      </c>
      <c r="E110" s="7" t="s">
        <v>56</v>
      </c>
      <c r="F110" s="7" t="s">
        <v>23</v>
      </c>
      <c r="G110" s="8">
        <f>G111</f>
        <v>0</v>
      </c>
      <c r="H110" s="8">
        <f>H111</f>
        <v>0</v>
      </c>
      <c r="I110" s="8">
        <f>I111</f>
        <v>0</v>
      </c>
    </row>
    <row r="111" spans="1:9" ht="18.75" hidden="1" outlineLevel="4">
      <c r="A111" s="9" t="s">
        <v>57</v>
      </c>
      <c r="B111" s="30">
        <v>904</v>
      </c>
      <c r="C111" s="10" t="s">
        <v>45</v>
      </c>
      <c r="D111" s="10" t="s">
        <v>32</v>
      </c>
      <c r="E111" s="7" t="s">
        <v>56</v>
      </c>
      <c r="F111" s="7" t="s">
        <v>58</v>
      </c>
      <c r="G111" s="8"/>
      <c r="H111" s="8"/>
      <c r="I111" s="8"/>
    </row>
    <row r="112" spans="1:9" ht="60.75" hidden="1" customHeight="1" outlineLevel="2" collapsed="1">
      <c r="A112" s="9" t="s">
        <v>59</v>
      </c>
      <c r="B112" s="30">
        <v>904</v>
      </c>
      <c r="C112" s="10" t="s">
        <v>45</v>
      </c>
      <c r="D112" s="10" t="s">
        <v>32</v>
      </c>
      <c r="E112" s="15" t="s">
        <v>89</v>
      </c>
      <c r="F112" s="7"/>
      <c r="G112" s="8">
        <f t="shared" ref="G112:I113" si="23">G113</f>
        <v>0</v>
      </c>
      <c r="H112" s="8">
        <f t="shared" si="23"/>
        <v>0</v>
      </c>
      <c r="I112" s="8">
        <f t="shared" si="23"/>
        <v>0</v>
      </c>
    </row>
    <row r="113" spans="1:9" ht="60" hidden="1" customHeight="1" outlineLevel="3">
      <c r="A113" s="9" t="s">
        <v>18</v>
      </c>
      <c r="B113" s="30">
        <v>904</v>
      </c>
      <c r="C113" s="10" t="s">
        <v>45</v>
      </c>
      <c r="D113" s="10" t="s">
        <v>32</v>
      </c>
      <c r="E113" s="15" t="s">
        <v>89</v>
      </c>
      <c r="F113" s="7" t="s">
        <v>19</v>
      </c>
      <c r="G113" s="8">
        <f t="shared" si="23"/>
        <v>0</v>
      </c>
      <c r="H113" s="8">
        <f t="shared" si="23"/>
        <v>0</v>
      </c>
      <c r="I113" s="8">
        <f t="shared" si="23"/>
        <v>0</v>
      </c>
    </row>
    <row r="114" spans="1:9" ht="58.5" hidden="1" customHeight="1" outlineLevel="4">
      <c r="A114" s="9" t="s">
        <v>20</v>
      </c>
      <c r="B114" s="30">
        <v>904</v>
      </c>
      <c r="C114" s="10" t="s">
        <v>45</v>
      </c>
      <c r="D114" s="10" t="s">
        <v>32</v>
      </c>
      <c r="E114" s="15" t="s">
        <v>89</v>
      </c>
      <c r="F114" s="7" t="s">
        <v>21</v>
      </c>
      <c r="G114" s="8"/>
      <c r="H114" s="8"/>
      <c r="I114" s="8"/>
    </row>
    <row r="115" spans="1:9" ht="37.5" hidden="1" outlineLevel="2">
      <c r="A115" s="9" t="s">
        <v>60</v>
      </c>
      <c r="B115" s="30">
        <v>904</v>
      </c>
      <c r="C115" s="10" t="s">
        <v>45</v>
      </c>
      <c r="D115" s="10" t="s">
        <v>32</v>
      </c>
      <c r="E115" s="15" t="s">
        <v>88</v>
      </c>
      <c r="F115" s="7"/>
      <c r="G115" s="8">
        <f t="shared" ref="G115:I116" si="24">G116</f>
        <v>0</v>
      </c>
      <c r="H115" s="8">
        <f t="shared" si="24"/>
        <v>0</v>
      </c>
      <c r="I115" s="8">
        <f t="shared" si="24"/>
        <v>0</v>
      </c>
    </row>
    <row r="116" spans="1:9" ht="56.25" hidden="1" outlineLevel="3">
      <c r="A116" s="9" t="s">
        <v>18</v>
      </c>
      <c r="B116" s="30">
        <v>904</v>
      </c>
      <c r="C116" s="10" t="s">
        <v>45</v>
      </c>
      <c r="D116" s="10" t="s">
        <v>32</v>
      </c>
      <c r="E116" s="15" t="s">
        <v>88</v>
      </c>
      <c r="F116" s="7" t="s">
        <v>19</v>
      </c>
      <c r="G116" s="8">
        <f t="shared" si="24"/>
        <v>0</v>
      </c>
      <c r="H116" s="8">
        <f t="shared" si="24"/>
        <v>0</v>
      </c>
      <c r="I116" s="8">
        <f t="shared" si="24"/>
        <v>0</v>
      </c>
    </row>
    <row r="117" spans="1:9" ht="56.25" hidden="1" outlineLevel="4">
      <c r="A117" s="9" t="s">
        <v>20</v>
      </c>
      <c r="B117" s="30">
        <v>904</v>
      </c>
      <c r="C117" s="10" t="s">
        <v>45</v>
      </c>
      <c r="D117" s="10" t="s">
        <v>32</v>
      </c>
      <c r="E117" s="15" t="s">
        <v>88</v>
      </c>
      <c r="F117" s="7" t="s">
        <v>21</v>
      </c>
      <c r="G117" s="8"/>
      <c r="H117" s="8"/>
      <c r="I117" s="8">
        <v>0</v>
      </c>
    </row>
    <row r="118" spans="1:9" ht="93.75" hidden="1" outlineLevel="4">
      <c r="A118" s="14" t="s">
        <v>68</v>
      </c>
      <c r="B118" s="30">
        <v>904</v>
      </c>
      <c r="C118" s="10" t="s">
        <v>45</v>
      </c>
      <c r="D118" s="10" t="s">
        <v>32</v>
      </c>
      <c r="E118" s="15" t="s">
        <v>87</v>
      </c>
      <c r="F118" s="7"/>
      <c r="G118" s="8">
        <f t="shared" ref="G118:I119" si="25">G119</f>
        <v>0</v>
      </c>
      <c r="H118" s="8">
        <f t="shared" si="25"/>
        <v>0</v>
      </c>
      <c r="I118" s="8">
        <f t="shared" si="25"/>
        <v>0</v>
      </c>
    </row>
    <row r="119" spans="1:9" ht="56.25" hidden="1" outlineLevel="4">
      <c r="A119" s="9" t="s">
        <v>18</v>
      </c>
      <c r="B119" s="30">
        <v>904</v>
      </c>
      <c r="C119" s="10" t="s">
        <v>45</v>
      </c>
      <c r="D119" s="10" t="s">
        <v>32</v>
      </c>
      <c r="E119" s="15" t="s">
        <v>87</v>
      </c>
      <c r="F119" s="7">
        <v>200</v>
      </c>
      <c r="G119" s="8">
        <f t="shared" si="25"/>
        <v>0</v>
      </c>
      <c r="H119" s="8">
        <f t="shared" si="25"/>
        <v>0</v>
      </c>
      <c r="I119" s="8">
        <f t="shared" si="25"/>
        <v>0</v>
      </c>
    </row>
    <row r="120" spans="1:9" ht="56.25" hidden="1" outlineLevel="4">
      <c r="A120" s="9" t="s">
        <v>20</v>
      </c>
      <c r="B120" s="30">
        <v>904</v>
      </c>
      <c r="C120" s="10" t="s">
        <v>45</v>
      </c>
      <c r="D120" s="10" t="s">
        <v>32</v>
      </c>
      <c r="E120" s="15" t="s">
        <v>87</v>
      </c>
      <c r="F120" s="7">
        <v>240</v>
      </c>
      <c r="G120" s="8"/>
      <c r="H120" s="8">
        <v>0</v>
      </c>
      <c r="I120" s="8">
        <v>0</v>
      </c>
    </row>
    <row r="121" spans="1:9" ht="37.5" hidden="1" outlineLevel="4">
      <c r="A121" s="9" t="s">
        <v>60</v>
      </c>
      <c r="B121" s="30">
        <v>904</v>
      </c>
      <c r="C121" s="10" t="s">
        <v>45</v>
      </c>
      <c r="D121" s="10" t="s">
        <v>32</v>
      </c>
      <c r="E121" s="15" t="s">
        <v>86</v>
      </c>
      <c r="F121" s="7"/>
      <c r="G121" s="8">
        <f t="shared" ref="G121:I122" si="26">G122</f>
        <v>0</v>
      </c>
      <c r="H121" s="8">
        <f t="shared" si="26"/>
        <v>0</v>
      </c>
      <c r="I121" s="8">
        <f t="shared" si="26"/>
        <v>0</v>
      </c>
    </row>
    <row r="122" spans="1:9" ht="56.25" hidden="1" outlineLevel="4">
      <c r="A122" s="9" t="s">
        <v>18</v>
      </c>
      <c r="B122" s="30">
        <v>904</v>
      </c>
      <c r="C122" s="10" t="s">
        <v>45</v>
      </c>
      <c r="D122" s="10" t="s">
        <v>32</v>
      </c>
      <c r="E122" s="15" t="s">
        <v>86</v>
      </c>
      <c r="F122" s="7" t="s">
        <v>19</v>
      </c>
      <c r="G122" s="8">
        <f t="shared" si="26"/>
        <v>0</v>
      </c>
      <c r="H122" s="8">
        <f t="shared" si="26"/>
        <v>0</v>
      </c>
      <c r="I122" s="8">
        <f t="shared" si="26"/>
        <v>0</v>
      </c>
    </row>
    <row r="123" spans="1:9" ht="56.25" hidden="1" outlineLevel="4">
      <c r="A123" s="9" t="s">
        <v>20</v>
      </c>
      <c r="B123" s="30">
        <v>904</v>
      </c>
      <c r="C123" s="10" t="s">
        <v>45</v>
      </c>
      <c r="D123" s="10" t="s">
        <v>32</v>
      </c>
      <c r="E123" s="15" t="s">
        <v>86</v>
      </c>
      <c r="F123" s="7" t="s">
        <v>21</v>
      </c>
      <c r="G123" s="8"/>
      <c r="H123" s="8"/>
      <c r="I123" s="8"/>
    </row>
    <row r="124" spans="1:9" ht="23.25" customHeight="1" collapsed="1">
      <c r="A124" s="9" t="s">
        <v>61</v>
      </c>
      <c r="B124" s="30">
        <v>904</v>
      </c>
      <c r="C124" s="10" t="s">
        <v>34</v>
      </c>
      <c r="D124" s="10"/>
      <c r="E124" s="7"/>
      <c r="F124" s="7"/>
      <c r="G124" s="8">
        <f t="shared" ref="G124:I127" si="27">G125</f>
        <v>110.3</v>
      </c>
      <c r="H124" s="8">
        <f t="shared" si="27"/>
        <v>110.3</v>
      </c>
      <c r="I124" s="8">
        <f t="shared" si="27"/>
        <v>110.3</v>
      </c>
    </row>
    <row r="125" spans="1:9" ht="18.75" outlineLevel="1">
      <c r="A125" s="9" t="s">
        <v>62</v>
      </c>
      <c r="B125" s="30">
        <v>904</v>
      </c>
      <c r="C125" s="10" t="s">
        <v>34</v>
      </c>
      <c r="D125" s="10" t="s">
        <v>11</v>
      </c>
      <c r="E125" s="7"/>
      <c r="F125" s="7"/>
      <c r="G125" s="8">
        <f t="shared" si="27"/>
        <v>110.3</v>
      </c>
      <c r="H125" s="8">
        <f t="shared" si="27"/>
        <v>110.3</v>
      </c>
      <c r="I125" s="8">
        <f t="shared" si="27"/>
        <v>110.3</v>
      </c>
    </row>
    <row r="126" spans="1:9" ht="41.25" customHeight="1" outlineLevel="2">
      <c r="A126" s="11" t="s">
        <v>84</v>
      </c>
      <c r="B126" s="30">
        <v>904</v>
      </c>
      <c r="C126" s="10" t="s">
        <v>34</v>
      </c>
      <c r="D126" s="10" t="s">
        <v>11</v>
      </c>
      <c r="E126" s="7" t="s">
        <v>114</v>
      </c>
      <c r="F126" s="7"/>
      <c r="G126" s="8">
        <f t="shared" si="27"/>
        <v>110.3</v>
      </c>
      <c r="H126" s="8">
        <f t="shared" si="27"/>
        <v>110.3</v>
      </c>
      <c r="I126" s="8">
        <f t="shared" si="27"/>
        <v>110.3</v>
      </c>
    </row>
    <row r="127" spans="1:9" ht="37.5" outlineLevel="3">
      <c r="A127" s="9" t="s">
        <v>63</v>
      </c>
      <c r="B127" s="30">
        <v>904</v>
      </c>
      <c r="C127" s="10" t="s">
        <v>34</v>
      </c>
      <c r="D127" s="10" t="s">
        <v>11</v>
      </c>
      <c r="E127" s="7" t="s">
        <v>114</v>
      </c>
      <c r="F127" s="7" t="s">
        <v>64</v>
      </c>
      <c r="G127" s="8">
        <f t="shared" si="27"/>
        <v>110.3</v>
      </c>
      <c r="H127" s="8">
        <f t="shared" si="27"/>
        <v>110.3</v>
      </c>
      <c r="I127" s="8">
        <f t="shared" si="27"/>
        <v>110.3</v>
      </c>
    </row>
    <row r="128" spans="1:9" ht="37.5" outlineLevel="4">
      <c r="A128" s="9" t="s">
        <v>65</v>
      </c>
      <c r="B128" s="30">
        <v>904</v>
      </c>
      <c r="C128" s="10" t="s">
        <v>34</v>
      </c>
      <c r="D128" s="10" t="s">
        <v>11</v>
      </c>
      <c r="E128" s="7" t="s">
        <v>114</v>
      </c>
      <c r="F128" s="7" t="s">
        <v>66</v>
      </c>
      <c r="G128" s="8">
        <v>110.3</v>
      </c>
      <c r="H128" s="8">
        <v>110.3</v>
      </c>
      <c r="I128" s="8">
        <v>110.3</v>
      </c>
    </row>
    <row r="129" spans="1:9" ht="27.75" customHeight="1">
      <c r="A129" s="12" t="s">
        <v>67</v>
      </c>
      <c r="B129" s="12"/>
      <c r="C129" s="12"/>
      <c r="D129" s="12"/>
      <c r="E129" s="12"/>
      <c r="F129" s="12"/>
      <c r="G129" s="8">
        <f>G18+G52+G57+G81+G124</f>
        <v>7538.924</v>
      </c>
      <c r="H129" s="8">
        <f>H18+H52+H57+H81+H124</f>
        <v>6166.2539999999999</v>
      </c>
      <c r="I129" s="8">
        <f>I18+I52+I57+I81+I124</f>
        <v>6343.3769999999995</v>
      </c>
    </row>
    <row r="130" spans="1:9" ht="12.75" customHeight="1">
      <c r="A130" s="13"/>
      <c r="B130" s="13"/>
      <c r="C130" s="13"/>
      <c r="D130" s="13"/>
      <c r="E130" s="13"/>
      <c r="F130" s="13"/>
      <c r="G130" s="13"/>
    </row>
    <row r="131" spans="1:9">
      <c r="A131" s="36"/>
      <c r="B131" s="36"/>
      <c r="C131" s="36"/>
      <c r="D131" s="36"/>
      <c r="E131" s="36"/>
      <c r="F131" s="36"/>
      <c r="G131" s="36"/>
    </row>
  </sheetData>
  <mergeCells count="15">
    <mergeCell ref="A11:I11"/>
    <mergeCell ref="A12:I12"/>
    <mergeCell ref="A13:I13"/>
    <mergeCell ref="A14:I14"/>
    <mergeCell ref="A131:G131"/>
    <mergeCell ref="A15:I15"/>
    <mergeCell ref="A9:I9"/>
    <mergeCell ref="A10:I10"/>
    <mergeCell ref="A1:I1"/>
    <mergeCell ref="A2:I2"/>
    <mergeCell ref="A3:I3"/>
    <mergeCell ref="A4:I4"/>
    <mergeCell ref="A5:I5"/>
    <mergeCell ref="C6:I6"/>
    <mergeCell ref="A7:I7"/>
  </mergeCells>
  <pageMargins left="0.59055118110236227" right="0.59055118110236227" top="0.59055118110236227" bottom="0.59055118110236227" header="0.39370078740157483" footer="0.39370078740157483"/>
  <pageSetup paperSize="9" scale="6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без учета счетов бюджета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Пользователь 1</cp:lastModifiedBy>
  <cp:lastPrinted>2023-01-23T06:46:37Z</cp:lastPrinted>
  <dcterms:modified xsi:type="dcterms:W3CDTF">2023-11-14T10:15:35Z</dcterms:modified>
</cp:coreProperties>
</file>